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https://cdcr.sharepoint.com/sites/CDCR_OBS_T_ContractManagementBranch/eFileRoom/2. In Progress/SCS - HQ 2/Kelly Perri/C5613147-D/3. Contract/2. Bid Documentation/Bid Docs and Addendums/2. Posted Bid &amp; Addendums/Addendum 4/Editable Docs Uploaded with Addendum 4/"/>
    </mc:Choice>
  </mc:AlternateContent>
  <xr:revisionPtr revIDLastSave="239" documentId="8_{862C601D-C953-44C0-8D2F-2D8F6DD722B5}" xr6:coauthVersionLast="47" xr6:coauthVersionMax="47" xr10:uidLastSave="{02AF4FF1-4D4F-414D-8FC2-A4F380F7F8BB}"/>
  <bookViews>
    <workbookView xWindow="28680" yWindow="-120" windowWidth="29040" windowHeight="15720" xr2:uid="{00000000-000D-0000-FFFF-FFFF00000000}"/>
  </bookViews>
  <sheets>
    <sheet name="B-1.1 FY 27.28" sheetId="29" r:id="rId1"/>
    <sheet name="B-1.2 FY 28.29" sheetId="28" r:id="rId2"/>
    <sheet name="B-1.3 FY 29.30 " sheetId="26" r:id="rId3"/>
    <sheet name="B-1.4 FY 30.31 (Optional)" sheetId="27" r:id="rId4"/>
    <sheet name="B-1.5 FY 31.32 (Optional)" sheetId="30"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<sst xmlns="http://schemas.openxmlformats.org/spreadsheetml/2006/main" count="673" uniqueCount="179">
  <si>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</si>
  <si>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</si>
  <si>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</si>
  <si>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</si>
  <si>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</si>
  <si>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</si>
  <si>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</si>
  <si>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</si>
  <si>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</si>
  <si>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</si>
  <si>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</si>
  <si>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</si>
  <si>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</si>
  <si>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</si>
  <si>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</si>
  <si>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</si>
  <si>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</si>
  <si>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</si>
  <si>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</si>
  <si>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</si>
  <si>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</si>
  <si>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</si>
  <si>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</si>
  <si>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</si>
  <si>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</si>
  <si>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</si>
  <si>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</si>
  <si>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</si>
  <si>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</si>
  <si>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</si>
  <si>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</si>
  <si>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</si>
  <si>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</si>
  <si>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</si>
  <si>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</si>
  <si>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</si>
  <si>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</si>
  <si>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</si>
  <si>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</si>
  <si>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</si>
  <si>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</si>
  <si>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</si>
  <si>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</si>
  <si>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</si>
  <si>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</si>
  <si>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</si>
  <si>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</si>
  <si>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</si>
  <si>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</si>
  <si>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</si>
  <si>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</si>
  <si>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</si>
  <si>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</si>
  <si>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</si>
  <si>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</si>
  <si>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</si>
  <si>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</si>
  <si>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</si>
  <si>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</si>
  <si>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</si>
  <si>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</si>
  <si>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</si>
  <si>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</si>
  <si>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</si>
  <si>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</si>
  <si>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</si>
  <si>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</si>
  <si>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</si>
  <si>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</si>
  <si>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</si>
  <si>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</si>
  <si>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</si>
  <si>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</si>
  <si>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</si>
  <si>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</si>
  <si>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</si>
  <si>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</si>
  <si>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</si>
  <si>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</si>
  <si>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</si>
  <si>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</si>
  <si>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</si>
  <si>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</si>
  <si>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</si>
  <si>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</si>
  <si>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</si>
  <si>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</si>
  <si>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</si>
  <si>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</si>
  <si>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</si>
  <si>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</si>
  <si>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</si>
  <si>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</si>
  <si>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</si>
  <si>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</si>
  <si>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</si>
  <si>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</si>
  <si>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</si>
  <si>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</si>
  <si>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</si>
  <si>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</si>
  <si>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</si>
  <si>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</si>
  <si>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</si>
  <si>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</si>
  <si>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</si>
  <si>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</si>
  <si>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</si>
  <si>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</si>
  <si>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</si>
  <si>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</si>
  <si>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</si>
  <si>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</si>
  <si>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</si>
  <si>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</si>
  <si>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</si>
  <si>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</si>
  <si>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</si>
  <si>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</si>
  <si>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</si>
  <si>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</si>
  <si>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</si>
  <si>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</si>
  <si>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</si>
  <si>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</si>
  <si>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</si>
  <si>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</si>
  <si>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</si>
  <si>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</si>
  <si>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</si>
  <si>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</si>
  <si>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</si>
  <si>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</si>
  <si>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</si>
  <si>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</si>
  <si>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</si>
  <si>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</si>
  <si>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</si>
  <si>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</si>
  <si>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</si>
  <si>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</si>
  <si>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</si>
  <si>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</si>
  <si>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</si>
  <si>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</si>
  <si>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</si>
  <si>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</si>
  <si>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</si>
  <si>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</si>
  <si>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</si>
  <si>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</si>
  <si>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</si>
  <si>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</si>
  <si>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</si>
  <si>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</si>
  <si>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</si>
  <si>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3</t>
    </r>
  </si>
  <si>
    <r>
      <t xml:space="preserve">Program Area # </t>
    </r>
    <r>
      <rPr>
        <b/>
        <u/>
        <sz val="10.5"/>
        <rFont val="Arial"/>
        <family val="2"/>
      </rPr>
      <t>3</t>
    </r>
    <r>
      <rPr>
        <b/>
        <sz val="10.5"/>
        <rFont val="Arial"/>
        <family val="2"/>
      </rPr>
      <t xml:space="preserve"> </t>
    </r>
  </si>
  <si>
    <t>***PROFIT/SERVICE FEE</t>
  </si>
  <si>
    <t>OPTIONAL YEAR</t>
  </si>
  <si>
    <r>
      <t xml:space="preserve">**SUBCONTRACTORS COSTS </t>
    </r>
    <r>
      <rPr>
        <i/>
        <sz val="10.5"/>
        <rFont val="Arial"/>
        <family val="2"/>
      </rPr>
      <t>(Excluding Section F. Service Modalities and Section G. RHWH)</t>
    </r>
  </si>
  <si>
    <t>SERVICE MODALITIES:</t>
  </si>
  <si>
    <t>TOTAL SERVICE MODALITIES COSTS (F)</t>
  </si>
  <si>
    <t>FISCAL YEAR 2031/2032</t>
  </si>
  <si>
    <t>(July 1, 2031 through June 30, 2032)</t>
  </si>
  <si>
    <t>TOTAL OPERATIONAL BUDGET FOR FISCAL YEAR 2027/28 (SUM OF A+B+C+D+E+F)</t>
  </si>
  <si>
    <t>TOTAL OPERATIONAL BUDGET FOR FISCAL YEAR 2028/29 (SUM OF A+B+C+D+E+F)</t>
  </si>
  <si>
    <t>TOTAL OPERATIONAL BUDGET FOR FISCAL YEAR 2029/30 (SUM OF A+B+C+D+E+F)</t>
  </si>
  <si>
    <t>TOTAL OPERATIONAL BUDGET FOR FISCAL YEAR 2030/31 (SUM OF A+B+C+D+E+F)</t>
  </si>
  <si>
    <t>TOTAL OPERATIONAL BUDGET FOR FISCAL YEAR 2031/32 (SUM OF A+B+C+D+E+F)</t>
  </si>
  <si>
    <t xml:space="preserve">RHWH Wrap Around Services </t>
  </si>
  <si>
    <t>Returning Home Well Housing Only</t>
  </si>
  <si>
    <t>** SB/DVBE subcontractor changes will only be allowed in compliance with Exhibit D, Special Terms and Conditions.</t>
  </si>
  <si>
    <t xml:space="preserve">* For all required positions, refer to the Scope of Work for time-base requirements. Full-time salaried positions must be budgeted at 100% of project time and twelve (12) months per year.  Part-time salaried positions must be based on percentage of project time (i.e. 25%, 30%, etc.). Required full-time hourly positions must be budgeted at two thousand eighty-eight (2088) hours per year (Leap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</si>
  <si>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r>
      <t>* For all required positions, refer to the Scope of Work for time-base requirements. Full-time salaried positions must be budgeted at 100% of project time and twelve (12) months per year.  Part-time salaried positions must be based on percentage of project time (i.e. 25%, 30%, etc.).</t>
    </r>
    <r>
      <rPr>
        <sz val="9"/>
        <color rgb="FFFF0000"/>
        <rFont val="Arial"/>
        <family val="2"/>
      </rPr>
      <t xml:space="preserve"> </t>
    </r>
    <r>
      <rPr>
        <sz val="9"/>
        <rFont val="Arial"/>
        <family val="2"/>
      </rPr>
      <t xml:space="preserve">Required full-time hourly positions must be budgeted at two thousand eighty (2080) hours per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</si>
  <si>
    <t xml:space="preserve">* For all required positions, refer to the Scope of Work for time-base requirements. Full-time salaried positions must be budgeted at 100% of project time and twelve (12) months per year.  Part-time salaried positions must be based on percentage of project time (i.e. 25%, 30%, etc.). Required full-time hourly positions must be budgeted at two thousand eighty (2080) hours per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</si>
  <si>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t>*% of Project Time</t>
  </si>
  <si>
    <t>*Months per Year</t>
  </si>
  <si>
    <t>*Hours Per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</si>
</sst>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4">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
      <sz val="9"/>
      <color rgb="FFFF0000"/>
      <name val="Arial"/>
      <family val="2"/>
    </font>
  </fonts>
  <fills count="19">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8">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0" borderId="0" xfId="1" applyFont="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1" fillId="0" borderId="12" xfId="1" applyFont="1" applyBorder="1" applyAlignment="1">
      <alignment horizontal="left" vertical="center"/>
    </xf>
    <xf numFmtId="0" fontId="11" fillId="0" borderId="12" xfId="1" applyFont="1" applyBorder="1" applyAlignment="1">
      <alignment horizontal="center"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12" fillId="0" borderId="0" xfId="1" applyFont="1" applyAlignment="1">
      <alignment horizontal="left"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18" borderId="7" xfId="0" applyFont="1" applyFill="1" applyBorder="1" applyAlignment="1">
      <alignment horizontal="left" vertical="center"/>
    </xf>
    <xf numFmtId="0" fontId="11" fillId="18" borderId="13" xfId="0" applyFont="1" applyFill="1" applyBorder="1" applyAlignment="1">
      <alignment horizontal="left" vertical="center"/>
    </xf>
    <xf numFmtId="0" fontId="11" fillId="0" borderId="7" xfId="0" applyFont="1" applyBorder="1" applyAlignment="1">
      <alignment horizontal="left" vertical="center"/>
    </xf>
    <xf numFmtId="0" fontId="11" fillId="0" borderId="13" xfId="0" applyFont="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pplyProtection="1">
      <alignment horizontal="left" vertical="center"/>
      <protection locked="0"/>
    </xf>
    <xf numFmtId="0" fontId="10" fillId="0" borderId="7" xfId="1" applyFont="1" applyBorder="1" applyAlignment="1">
      <alignment horizontal="right" vertical="center"/>
    </xf>
    <xf numFmtId="0" fontId="11" fillId="0" borderId="13" xfId="1" applyFont="1" applyBorder="1" applyAlignment="1">
      <alignment horizontal="right"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0" xfId="1" applyFont="1" applyAlignment="1">
      <alignment horizontal="center" vertic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4" fontId="2" fillId="0" borderId="2" xfId="25" applyNumberFormat="1" applyBorder="1" applyAlignment="1" applyProtection="1">
      <alignment horizontal="center"/>
      <protection locked="0"/>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17" fillId="4" borderId="1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19"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26" xfId="1" applyFont="1" applyFill="1" applyBorder="1" applyAlignment="1">
      <alignment horizontal="center" vertical="center" wrapText="1"/>
    </xf>
    <xf numFmtId="0" fontId="11" fillId="0" borderId="8" xfId="1" applyFont="1" applyBorder="1" applyAlignment="1" applyProtection="1">
      <alignment horizontal="left" vertical="center"/>
      <protection locked="0"/>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7" xfId="1" applyFont="1" applyBorder="1" applyAlignment="1">
      <alignment horizontal="right" vertical="center"/>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9" fillId="0" borderId="13" xfId="1" applyFont="1" applyBorder="1" applyAlignment="1">
      <alignment horizontal="right" vertical="center"/>
    </xf>
    <xf numFmtId="0" fontId="17" fillId="15" borderId="13" xfId="1" applyFont="1" applyFill="1" applyBorder="1" applyAlignment="1">
      <alignment horizontal="left" vertical="center"/>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10" fontId="22" fillId="0" borderId="13" xfId="3" applyNumberFormat="1" applyFont="1" applyFill="1" applyBorder="1" applyAlignment="1">
      <alignment horizontal="righ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15" borderId="7" xfId="1" applyFont="1" applyFill="1" applyBorder="1" applyAlignment="1">
      <alignment horizontal="left" vertical="center"/>
    </xf>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70"/>
  <sheetViews>
    <sheetView showGridLines="0" tabSelected="1" view="pageLayout" topLeftCell="A3" zoomScale="115" zoomScaleNormal="115" zoomScalePageLayoutView="115" workbookViewId="0">
      <selection activeCell="J6" sqref="J6"/>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88"/>
      <c r="G1" s="88"/>
      <c r="H1" s="2"/>
      <c r="I1" s="3"/>
      <c r="J1" s="130" t="s">
        <v>156</v>
      </c>
      <c r="K1" s="130"/>
    </row>
    <row r="2" spans="1:13" ht="15.75" customHeight="1">
      <c r="A2" s="88"/>
      <c r="B2" s="193" t="s">
        <v>0</v>
      </c>
      <c r="C2" s="130"/>
      <c r="D2" s="130"/>
      <c r="E2" s="130"/>
      <c r="F2" s="130"/>
      <c r="G2" s="130"/>
      <c r="H2" s="130"/>
      <c r="I2" s="130"/>
      <c r="J2" s="130"/>
      <c r="K2" s="130"/>
    </row>
    <row r="3" spans="1:13" ht="15.75" customHeight="1">
      <c r="A3" s="88"/>
      <c r="B3" s="130" t="s">
        <v>41</v>
      </c>
      <c r="C3" s="130"/>
      <c r="D3" s="130"/>
      <c r="E3" s="130"/>
      <c r="F3" s="130"/>
      <c r="G3" s="130"/>
      <c r="H3" s="130"/>
      <c r="I3" s="130"/>
      <c r="J3" s="130"/>
      <c r="K3" s="130"/>
    </row>
    <row r="4" spans="1:13" ht="15.75" customHeight="1">
      <c r="A4" s="88"/>
      <c r="B4" s="130" t="s">
        <v>42</v>
      </c>
      <c r="C4" s="130"/>
      <c r="D4" s="130"/>
      <c r="E4" s="130"/>
      <c r="F4" s="130"/>
      <c r="G4" s="130"/>
      <c r="H4" s="130"/>
      <c r="I4" s="130"/>
      <c r="J4" s="130"/>
      <c r="K4" s="130"/>
    </row>
    <row r="5" spans="1:13" ht="15.75" customHeight="1" thickBot="1">
      <c r="A5" s="88"/>
      <c r="B5" s="90"/>
      <c r="C5" s="90"/>
      <c r="D5" s="90"/>
      <c r="E5" s="90"/>
      <c r="F5" s="88"/>
      <c r="G5" s="88"/>
      <c r="H5" s="90"/>
      <c r="I5" s="90"/>
      <c r="J5" s="90"/>
      <c r="K5" s="90"/>
    </row>
    <row r="6" spans="1:13" ht="50.4">
      <c r="A6" s="88"/>
      <c r="B6" s="97" t="s">
        <v>1</v>
      </c>
      <c r="C6" s="96" t="s">
        <v>153</v>
      </c>
      <c r="D6" s="98" t="s">
        <v>152</v>
      </c>
      <c r="E6" s="194" t="s">
        <v>3</v>
      </c>
      <c r="F6" s="195"/>
      <c r="G6" s="196"/>
      <c r="H6" s="96" t="s">
        <v>4</v>
      </c>
      <c r="I6" s="96" t="s">
        <v>176</v>
      </c>
      <c r="J6" s="99" t="s">
        <v>177</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0"/>
      <c r="D18" s="191"/>
      <c r="E18" s="191"/>
      <c r="F18" s="191"/>
      <c r="G18" s="191"/>
      <c r="H18" s="191"/>
      <c r="I18" s="191"/>
      <c r="J18" s="192"/>
      <c r="K18" s="107"/>
      <c r="L18" s="80"/>
      <c r="M18" s="81"/>
    </row>
    <row r="19" spans="1:13" ht="15.75" customHeight="1" thickBot="1">
      <c r="A19" s="88"/>
      <c r="B19" s="101"/>
      <c r="C19" s="197" t="s">
        <v>9</v>
      </c>
      <c r="D19" s="197"/>
      <c r="E19" s="197"/>
      <c r="F19" s="197"/>
      <c r="G19" s="197"/>
      <c r="H19" s="197"/>
      <c r="I19" s="197"/>
      <c r="J19" s="197"/>
      <c r="K19" s="107">
        <v>0</v>
      </c>
      <c r="L19" s="80"/>
      <c r="M19" s="81"/>
    </row>
    <row r="20" spans="1:13" ht="50.4">
      <c r="A20" s="88"/>
      <c r="B20" s="108" t="s">
        <v>10</v>
      </c>
      <c r="C20" s="109" t="s">
        <v>154</v>
      </c>
      <c r="D20" s="98" t="s">
        <v>152</v>
      </c>
      <c r="E20" s="198" t="s">
        <v>11</v>
      </c>
      <c r="F20" s="199"/>
      <c r="G20" s="199"/>
      <c r="H20" s="109" t="s">
        <v>12</v>
      </c>
      <c r="I20" s="198" t="s">
        <v>178</v>
      </c>
      <c r="J20" s="200"/>
      <c r="K20" s="110" t="s">
        <v>7</v>
      </c>
      <c r="L20" s="80"/>
      <c r="M20" s="81"/>
    </row>
    <row r="21" spans="1:13" ht="15.75" customHeight="1">
      <c r="A21" s="88"/>
      <c r="B21" s="101"/>
      <c r="C21" s="111"/>
      <c r="D21" s="112"/>
      <c r="E21" s="11">
        <v>0</v>
      </c>
      <c r="F21" s="86" t="s">
        <v>8</v>
      </c>
      <c r="G21" s="11">
        <v>0</v>
      </c>
      <c r="H21" s="11">
        <v>0</v>
      </c>
      <c r="I21" s="134"/>
      <c r="J21" s="134"/>
      <c r="K21" s="8">
        <v>0</v>
      </c>
      <c r="L21" s="80"/>
      <c r="M21" s="81"/>
    </row>
    <row r="22" spans="1:13" ht="15.75" customHeight="1">
      <c r="A22" s="88"/>
      <c r="B22" s="101"/>
      <c r="C22" s="111"/>
      <c r="D22" s="112"/>
      <c r="E22" s="11">
        <v>0</v>
      </c>
      <c r="F22" s="86" t="s">
        <v>8</v>
      </c>
      <c r="G22" s="11">
        <v>0</v>
      </c>
      <c r="H22" s="11">
        <v>0</v>
      </c>
      <c r="I22" s="134"/>
      <c r="J22" s="134"/>
      <c r="K22" s="8">
        <v>0</v>
      </c>
      <c r="L22" s="80"/>
      <c r="M22" s="81"/>
    </row>
    <row r="23" spans="1:13" ht="15.75" customHeight="1">
      <c r="A23" s="88"/>
      <c r="B23" s="101"/>
      <c r="C23" s="111"/>
      <c r="D23" s="112"/>
      <c r="E23" s="11">
        <v>0</v>
      </c>
      <c r="F23" s="86" t="s">
        <v>8</v>
      </c>
      <c r="G23" s="11">
        <v>0</v>
      </c>
      <c r="H23" s="11">
        <v>0</v>
      </c>
      <c r="I23" s="134"/>
      <c r="J23" s="134"/>
      <c r="K23" s="8">
        <v>0</v>
      </c>
      <c r="L23" s="80"/>
      <c r="M23" s="81"/>
    </row>
    <row r="24" spans="1:13" ht="15.75" customHeight="1">
      <c r="A24" s="88"/>
      <c r="B24" s="101"/>
      <c r="C24" s="111"/>
      <c r="D24" s="112"/>
      <c r="E24" s="11">
        <v>0</v>
      </c>
      <c r="F24" s="86" t="s">
        <v>8</v>
      </c>
      <c r="G24" s="11">
        <v>0</v>
      </c>
      <c r="H24" s="11">
        <v>0</v>
      </c>
      <c r="I24" s="134"/>
      <c r="J24" s="134"/>
      <c r="K24" s="8">
        <v>0</v>
      </c>
      <c r="L24" s="80"/>
      <c r="M24" s="81"/>
    </row>
    <row r="25" spans="1:13" ht="15.75" customHeight="1">
      <c r="A25" s="88"/>
      <c r="B25" s="101"/>
      <c r="C25" s="111"/>
      <c r="D25" s="112"/>
      <c r="E25" s="11">
        <v>0</v>
      </c>
      <c r="F25" s="86" t="s">
        <v>8</v>
      </c>
      <c r="G25" s="11">
        <v>0</v>
      </c>
      <c r="H25" s="11">
        <v>0</v>
      </c>
      <c r="I25" s="134"/>
      <c r="J25" s="134"/>
      <c r="K25" s="8">
        <v>0</v>
      </c>
      <c r="L25" s="80"/>
      <c r="M25" s="81"/>
    </row>
    <row r="26" spans="1:13" ht="15.75" customHeight="1">
      <c r="A26" s="88"/>
      <c r="B26" s="101"/>
      <c r="C26" s="111"/>
      <c r="D26" s="112"/>
      <c r="E26" s="11">
        <v>0</v>
      </c>
      <c r="F26" s="86" t="s">
        <v>8</v>
      </c>
      <c r="G26" s="11">
        <v>0</v>
      </c>
      <c r="H26" s="11">
        <v>0</v>
      </c>
      <c r="I26" s="134"/>
      <c r="J26" s="134"/>
      <c r="K26" s="8">
        <v>0</v>
      </c>
      <c r="L26" s="80"/>
      <c r="M26" s="81"/>
    </row>
    <row r="27" spans="1:13" ht="15.75" customHeight="1">
      <c r="A27" s="88"/>
      <c r="B27" s="101"/>
      <c r="C27" s="111"/>
      <c r="D27" s="112"/>
      <c r="E27" s="11">
        <v>0</v>
      </c>
      <c r="F27" s="86" t="s">
        <v>8</v>
      </c>
      <c r="G27" s="11">
        <v>0</v>
      </c>
      <c r="H27" s="11">
        <v>0</v>
      </c>
      <c r="I27" s="134"/>
      <c r="J27" s="134"/>
      <c r="K27" s="8">
        <v>0</v>
      </c>
      <c r="L27" s="80"/>
      <c r="M27" s="81"/>
    </row>
    <row r="28" spans="1:13" ht="15.75" customHeight="1">
      <c r="A28" s="88"/>
      <c r="B28" s="101"/>
      <c r="C28" s="111"/>
      <c r="D28" s="112"/>
      <c r="E28" s="11">
        <v>0</v>
      </c>
      <c r="F28" s="86" t="s">
        <v>8</v>
      </c>
      <c r="G28" s="11">
        <v>0</v>
      </c>
      <c r="H28" s="11">
        <v>0</v>
      </c>
      <c r="I28" s="134"/>
      <c r="J28" s="134"/>
      <c r="K28" s="8">
        <v>0</v>
      </c>
      <c r="L28" s="80"/>
      <c r="M28" s="81"/>
    </row>
    <row r="29" spans="1:13" ht="15.75" customHeight="1">
      <c r="A29" s="88"/>
      <c r="B29" s="101"/>
      <c r="C29" s="111"/>
      <c r="D29" s="112"/>
      <c r="E29" s="11">
        <v>0</v>
      </c>
      <c r="F29" s="86" t="s">
        <v>8</v>
      </c>
      <c r="G29" s="11">
        <v>0</v>
      </c>
      <c r="H29" s="11">
        <v>0</v>
      </c>
      <c r="I29" s="134"/>
      <c r="J29" s="134"/>
      <c r="K29" s="8">
        <v>0</v>
      </c>
      <c r="L29" s="80"/>
      <c r="M29" s="81"/>
    </row>
    <row r="30" spans="1:13" ht="15.75" customHeight="1">
      <c r="A30" s="88"/>
      <c r="B30" s="101"/>
      <c r="C30" s="111"/>
      <c r="D30" s="112"/>
      <c r="E30" s="11">
        <v>0</v>
      </c>
      <c r="F30" s="86" t="s">
        <v>8</v>
      </c>
      <c r="G30" s="11">
        <v>0</v>
      </c>
      <c r="H30" s="11">
        <v>0</v>
      </c>
      <c r="I30" s="134"/>
      <c r="J30" s="134"/>
      <c r="K30" s="8">
        <v>0</v>
      </c>
      <c r="L30" s="80"/>
      <c r="M30" s="81"/>
    </row>
    <row r="31" spans="1:13" ht="15.75" customHeight="1">
      <c r="A31" s="88"/>
      <c r="B31" s="101"/>
      <c r="C31" s="111"/>
      <c r="D31" s="112"/>
      <c r="E31" s="11">
        <v>0</v>
      </c>
      <c r="F31" s="86" t="s">
        <v>8</v>
      </c>
      <c r="G31" s="11">
        <v>0</v>
      </c>
      <c r="H31" s="11">
        <v>0</v>
      </c>
      <c r="I31" s="134"/>
      <c r="J31" s="134"/>
      <c r="K31" s="8">
        <v>0</v>
      </c>
      <c r="L31" s="80"/>
      <c r="M31" s="81"/>
    </row>
    <row r="32" spans="1:13" ht="15.75" customHeight="1">
      <c r="A32" s="88"/>
      <c r="B32" s="101"/>
      <c r="C32" s="111"/>
      <c r="D32" s="112"/>
      <c r="E32" s="11">
        <v>0</v>
      </c>
      <c r="F32" s="86" t="s">
        <v>8</v>
      </c>
      <c r="G32" s="11">
        <v>0</v>
      </c>
      <c r="H32" s="11">
        <v>0</v>
      </c>
      <c r="I32" s="134"/>
      <c r="J32" s="134"/>
      <c r="K32" s="8">
        <v>0</v>
      </c>
      <c r="L32" s="80"/>
      <c r="M32" s="81"/>
    </row>
    <row r="33" spans="1:22" ht="15.75" customHeight="1">
      <c r="A33" s="88"/>
      <c r="B33" s="101"/>
      <c r="C33" s="111"/>
      <c r="D33" s="112"/>
      <c r="E33" s="11">
        <v>0</v>
      </c>
      <c r="F33" s="86" t="s">
        <v>8</v>
      </c>
      <c r="G33" s="11">
        <v>0</v>
      </c>
      <c r="H33" s="11">
        <v>0</v>
      </c>
      <c r="I33" s="134"/>
      <c r="J33" s="134"/>
      <c r="K33" s="8">
        <v>0</v>
      </c>
      <c r="L33" s="80"/>
      <c r="M33" s="81"/>
    </row>
    <row r="34" spans="1:22" ht="15.75" customHeight="1">
      <c r="A34" s="88"/>
      <c r="B34" s="101"/>
      <c r="C34" s="111"/>
      <c r="D34" s="112"/>
      <c r="E34" s="11">
        <v>0</v>
      </c>
      <c r="F34" s="86" t="s">
        <v>8</v>
      </c>
      <c r="G34" s="11">
        <v>0</v>
      </c>
      <c r="H34" s="11">
        <v>0</v>
      </c>
      <c r="I34" s="134"/>
      <c r="J34" s="134"/>
      <c r="K34" s="8">
        <v>0</v>
      </c>
      <c r="L34" s="80"/>
      <c r="M34" s="81"/>
    </row>
    <row r="35" spans="1:22" ht="15.75" customHeight="1">
      <c r="A35" s="88"/>
      <c r="B35" s="101"/>
      <c r="C35" s="111"/>
      <c r="D35" s="112"/>
      <c r="E35" s="11">
        <v>0</v>
      </c>
      <c r="F35" s="86" t="s">
        <v>8</v>
      </c>
      <c r="G35" s="11">
        <v>0</v>
      </c>
      <c r="H35" s="11">
        <v>0</v>
      </c>
      <c r="I35" s="134"/>
      <c r="J35" s="134"/>
      <c r="K35" s="8">
        <v>0</v>
      </c>
      <c r="L35" s="80"/>
      <c r="M35" s="81"/>
    </row>
    <row r="36" spans="1:22" ht="15.75" customHeight="1">
      <c r="A36" s="88"/>
      <c r="B36" s="101"/>
      <c r="C36" s="111"/>
      <c r="D36" s="112"/>
      <c r="E36" s="11">
        <v>0</v>
      </c>
      <c r="F36" s="86" t="s">
        <v>8</v>
      </c>
      <c r="G36" s="11">
        <v>0</v>
      </c>
      <c r="H36" s="11">
        <v>0</v>
      </c>
      <c r="I36" s="134"/>
      <c r="J36" s="134"/>
      <c r="K36" s="8">
        <v>0</v>
      </c>
      <c r="L36" s="80"/>
      <c r="M36" s="81"/>
    </row>
    <row r="37" spans="1:22" ht="15.75" customHeight="1">
      <c r="A37" s="88"/>
      <c r="B37" s="101"/>
      <c r="C37" s="111"/>
      <c r="D37" s="112"/>
      <c r="E37" s="11">
        <v>0</v>
      </c>
      <c r="F37" s="86" t="s">
        <v>8</v>
      </c>
      <c r="G37" s="11">
        <v>0</v>
      </c>
      <c r="H37" s="11">
        <v>0</v>
      </c>
      <c r="I37" s="134"/>
      <c r="J37" s="134"/>
      <c r="K37" s="8">
        <v>0</v>
      </c>
      <c r="L37" s="80"/>
    </row>
    <row r="38" spans="1:22" ht="15.75" customHeight="1">
      <c r="A38" s="88"/>
      <c r="B38" s="101"/>
      <c r="C38" s="185" t="s">
        <v>13</v>
      </c>
      <c r="D38" s="186"/>
      <c r="E38" s="186"/>
      <c r="F38" s="186"/>
      <c r="G38" s="186"/>
      <c r="H38" s="186"/>
      <c r="I38" s="186"/>
      <c r="J38" s="187"/>
      <c r="K38" s="8">
        <v>0</v>
      </c>
      <c r="L38" s="80"/>
      <c r="M38" s="85"/>
      <c r="N38" s="85"/>
      <c r="O38" s="85"/>
      <c r="P38" s="85"/>
      <c r="Q38" s="85"/>
      <c r="R38" s="85"/>
      <c r="S38" s="85"/>
      <c r="T38" s="85"/>
      <c r="U38" s="85"/>
      <c r="V38" s="85"/>
    </row>
    <row r="39" spans="1:22" ht="15.75" customHeight="1">
      <c r="A39" s="88"/>
      <c r="B39" s="113"/>
      <c r="C39" s="159"/>
      <c r="D39" s="188"/>
      <c r="E39" s="188"/>
      <c r="F39" s="188"/>
      <c r="G39" s="188"/>
      <c r="H39" s="188"/>
      <c r="I39" s="188"/>
      <c r="J39" s="189"/>
      <c r="K39" s="8"/>
      <c r="L39" s="80"/>
    </row>
    <row r="40" spans="1:22" ht="15.75" customHeight="1">
      <c r="A40" s="88"/>
      <c r="B40" s="114" t="s">
        <v>14</v>
      </c>
      <c r="C40" s="146" t="s">
        <v>15</v>
      </c>
      <c r="D40" s="147"/>
      <c r="E40" s="147"/>
      <c r="F40" s="147"/>
      <c r="G40" s="147"/>
      <c r="H40" s="147"/>
      <c r="I40" s="147"/>
      <c r="J40" s="148"/>
      <c r="K40" s="8">
        <v>0</v>
      </c>
      <c r="L40" s="80"/>
    </row>
    <row r="41" spans="1:22" ht="15.75" customHeight="1">
      <c r="A41" s="88"/>
      <c r="B41" s="115"/>
      <c r="C41" s="179" t="s">
        <v>16</v>
      </c>
      <c r="D41" s="180"/>
      <c r="E41" s="180"/>
      <c r="F41" s="180"/>
      <c r="G41" s="180"/>
      <c r="H41" s="180"/>
      <c r="I41" s="180"/>
      <c r="J41" s="181"/>
      <c r="K41" s="8">
        <v>0</v>
      </c>
      <c r="L41" s="80"/>
    </row>
    <row r="42" spans="1:22" ht="15.75" customHeight="1">
      <c r="A42" s="88"/>
      <c r="B42" s="116" t="s">
        <v>17</v>
      </c>
      <c r="C42" s="182" t="s">
        <v>160</v>
      </c>
      <c r="D42" s="183"/>
      <c r="E42" s="183"/>
      <c r="F42" s="183"/>
      <c r="G42" s="183"/>
      <c r="H42" s="183"/>
      <c r="I42" s="183"/>
      <c r="J42" s="183"/>
      <c r="K42" s="184"/>
      <c r="L42" s="80"/>
    </row>
    <row r="43" spans="1:22" ht="15.75" customHeight="1">
      <c r="A43" s="88"/>
      <c r="B43" s="156"/>
      <c r="C43" s="133" t="s">
        <v>18</v>
      </c>
      <c r="D43" s="133"/>
      <c r="E43" s="133"/>
      <c r="F43" s="133"/>
      <c r="G43" s="133"/>
      <c r="H43" s="133"/>
      <c r="I43" s="133"/>
      <c r="J43" s="133"/>
      <c r="K43" s="117" t="s">
        <v>19</v>
      </c>
      <c r="L43" s="80"/>
    </row>
    <row r="44" spans="1:22" ht="15.75" customHeight="1">
      <c r="A44" s="88"/>
      <c r="B44" s="157"/>
      <c r="C44" s="158"/>
      <c r="D44" s="158"/>
      <c r="E44" s="158"/>
      <c r="F44" s="158"/>
      <c r="G44" s="158"/>
      <c r="H44" s="158"/>
      <c r="I44" s="158"/>
      <c r="J44" s="158"/>
      <c r="K44" s="4"/>
      <c r="L44" s="80"/>
    </row>
    <row r="45" spans="1:22" ht="15.75" customHeight="1">
      <c r="A45" s="88"/>
      <c r="B45" s="118"/>
      <c r="C45" s="159" t="s">
        <v>20</v>
      </c>
      <c r="D45" s="160"/>
      <c r="E45" s="160"/>
      <c r="F45" s="160"/>
      <c r="G45" s="160"/>
      <c r="H45" s="160"/>
      <c r="I45" s="160"/>
      <c r="J45" s="160"/>
      <c r="K45" s="8">
        <v>0</v>
      </c>
      <c r="L45" s="80"/>
    </row>
    <row r="46" spans="1:22" ht="15.75" customHeight="1">
      <c r="A46" s="88"/>
      <c r="B46" s="164" t="s">
        <v>21</v>
      </c>
      <c r="C46" s="166" t="s">
        <v>150</v>
      </c>
      <c r="D46" s="167"/>
      <c r="E46" s="167"/>
      <c r="F46" s="167"/>
      <c r="G46" s="167"/>
      <c r="H46" s="170" t="s">
        <v>22</v>
      </c>
      <c r="I46" s="170"/>
      <c r="J46" s="170"/>
      <c r="K46" s="133" t="s">
        <v>67</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33"/>
      <c r="L47" s="80"/>
      <c r="M47" s="85"/>
      <c r="N47" s="85"/>
      <c r="O47" s="85"/>
      <c r="P47" s="85"/>
      <c r="Q47" s="85"/>
      <c r="R47" s="85"/>
      <c r="S47" s="85"/>
      <c r="T47" s="85"/>
      <c r="U47" s="85"/>
      <c r="V47" s="85"/>
    </row>
    <row r="48" spans="1:22" ht="15.75" customHeight="1">
      <c r="A48" s="88"/>
      <c r="B48" s="118"/>
      <c r="C48" s="174" t="s">
        <v>23</v>
      </c>
      <c r="D48" s="175"/>
      <c r="E48" s="175"/>
      <c r="F48" s="176"/>
      <c r="G48" s="176"/>
      <c r="H48" s="176"/>
      <c r="I48" s="176"/>
      <c r="J48" s="176"/>
      <c r="K48" s="8">
        <v>0</v>
      </c>
      <c r="L48" s="80"/>
    </row>
    <row r="49" spans="1:12" ht="15.75" customHeight="1">
      <c r="A49" s="88"/>
      <c r="B49" s="119" t="s">
        <v>24</v>
      </c>
      <c r="C49" s="120" t="s">
        <v>25</v>
      </c>
      <c r="D49" s="121"/>
      <c r="E49" s="121"/>
      <c r="F49" s="122"/>
      <c r="G49" s="177" t="s">
        <v>26</v>
      </c>
      <c r="H49" s="160"/>
      <c r="I49" s="178"/>
      <c r="J49" s="123" t="s">
        <v>27</v>
      </c>
      <c r="K49" s="8">
        <v>0</v>
      </c>
      <c r="L49" s="80"/>
    </row>
    <row r="50" spans="1:12" ht="15.75" customHeight="1">
      <c r="A50" s="88"/>
      <c r="B50" s="108" t="s">
        <v>28</v>
      </c>
      <c r="C50" s="146" t="s">
        <v>158</v>
      </c>
      <c r="D50" s="147"/>
      <c r="E50" s="147"/>
      <c r="F50" s="148"/>
      <c r="G50" s="177" t="s">
        <v>26</v>
      </c>
      <c r="H50" s="160"/>
      <c r="I50" s="178"/>
      <c r="J50" s="123" t="s">
        <v>27</v>
      </c>
      <c r="K50" s="8">
        <v>0</v>
      </c>
      <c r="L50" s="80"/>
    </row>
    <row r="51" spans="1:12" ht="15.75" customHeight="1">
      <c r="A51" s="88"/>
      <c r="B51" s="124"/>
      <c r="C51" s="171"/>
      <c r="D51" s="172"/>
      <c r="E51" s="172"/>
      <c r="F51" s="172"/>
      <c r="G51" s="172"/>
      <c r="H51" s="172"/>
      <c r="I51" s="172"/>
      <c r="J51" s="172"/>
      <c r="K51" s="173"/>
      <c r="L51" s="80"/>
    </row>
    <row r="52" spans="1:12" ht="15.75" customHeight="1">
      <c r="A52" s="88"/>
      <c r="B52" s="125" t="s">
        <v>29</v>
      </c>
      <c r="C52" s="120" t="s">
        <v>161</v>
      </c>
      <c r="D52" s="121"/>
      <c r="E52" s="121"/>
      <c r="F52" s="161" t="s">
        <v>31</v>
      </c>
      <c r="G52" s="161"/>
      <c r="H52" s="162" t="s">
        <v>32</v>
      </c>
      <c r="I52" s="162"/>
      <c r="J52" s="163"/>
      <c r="K52" s="126"/>
      <c r="L52" s="80"/>
    </row>
    <row r="53" spans="1:12" ht="15.75" customHeight="1">
      <c r="A53" s="88"/>
      <c r="B53" s="127"/>
      <c r="C53" s="137" t="s">
        <v>33</v>
      </c>
      <c r="D53" s="138"/>
      <c r="E53" s="139"/>
      <c r="F53" s="140"/>
      <c r="G53" s="141"/>
      <c r="H53" s="142"/>
      <c r="I53" s="143"/>
      <c r="J53" s="144"/>
      <c r="K53" s="8"/>
      <c r="L53" s="80"/>
    </row>
    <row r="54" spans="1:12" ht="15.75" customHeight="1">
      <c r="A54" s="88"/>
      <c r="B54" s="127"/>
      <c r="C54" s="133" t="s">
        <v>34</v>
      </c>
      <c r="D54" s="133"/>
      <c r="E54" s="133"/>
      <c r="F54" s="140"/>
      <c r="G54" s="141"/>
      <c r="H54" s="142"/>
      <c r="I54" s="143"/>
      <c r="J54" s="144"/>
      <c r="K54" s="8"/>
      <c r="L54" s="80"/>
    </row>
    <row r="55" spans="1:12" ht="15.75" customHeight="1">
      <c r="A55" s="88"/>
      <c r="B55" s="127"/>
      <c r="C55" s="133" t="s">
        <v>35</v>
      </c>
      <c r="D55" s="133"/>
      <c r="E55" s="133"/>
      <c r="F55" s="134"/>
      <c r="G55" s="134"/>
      <c r="H55" s="135"/>
      <c r="I55" s="135"/>
      <c r="J55" s="135"/>
      <c r="K55" s="4"/>
      <c r="L55" s="80"/>
    </row>
    <row r="56" spans="1:12" ht="15.75" customHeight="1">
      <c r="A56" s="88"/>
      <c r="B56" s="127"/>
      <c r="C56" s="133" t="s">
        <v>36</v>
      </c>
      <c r="D56" s="133"/>
      <c r="E56" s="133"/>
      <c r="F56" s="134"/>
      <c r="G56" s="134"/>
      <c r="H56" s="135"/>
      <c r="I56" s="135"/>
      <c r="J56" s="135"/>
      <c r="K56" s="4"/>
      <c r="L56" s="80"/>
    </row>
    <row r="57" spans="1:12" ht="15.75" customHeight="1">
      <c r="A57" s="88"/>
      <c r="B57" s="127"/>
      <c r="C57" s="133" t="s">
        <v>37</v>
      </c>
      <c r="D57" s="133"/>
      <c r="E57" s="133"/>
      <c r="F57" s="134"/>
      <c r="G57" s="134"/>
      <c r="H57" s="135"/>
      <c r="I57" s="135"/>
      <c r="J57" s="135"/>
      <c r="K57" s="4"/>
      <c r="L57" s="80"/>
    </row>
    <row r="58" spans="1:12" ht="15.75" customHeight="1">
      <c r="A58" s="88"/>
      <c r="B58" s="127"/>
      <c r="C58" s="136" t="s">
        <v>162</v>
      </c>
      <c r="D58" s="136"/>
      <c r="E58" s="136"/>
      <c r="F58" s="136"/>
      <c r="G58" s="136"/>
      <c r="H58" s="136"/>
      <c r="I58" s="136"/>
      <c r="J58" s="136"/>
      <c r="K58" s="8">
        <v>0</v>
      </c>
      <c r="L58" s="80"/>
    </row>
    <row r="59" spans="1:12" ht="15.75" customHeight="1" thickBot="1">
      <c r="A59" s="88"/>
      <c r="B59" s="127"/>
      <c r="C59" s="131"/>
      <c r="D59" s="132"/>
      <c r="E59" s="132"/>
      <c r="F59" s="132"/>
      <c r="G59" s="132"/>
      <c r="H59" s="132"/>
      <c r="I59" s="132"/>
      <c r="J59" s="132"/>
      <c r="K59" s="107"/>
      <c r="L59" s="80"/>
    </row>
    <row r="60" spans="1:12" ht="15.75" customHeight="1" thickBot="1">
      <c r="A60" s="88"/>
      <c r="B60" s="128"/>
      <c r="C60" s="131" t="s">
        <v>165</v>
      </c>
      <c r="D60" s="132"/>
      <c r="E60" s="132"/>
      <c r="F60" s="132"/>
      <c r="G60" s="132"/>
      <c r="H60" s="132"/>
      <c r="I60" s="132"/>
      <c r="J60" s="132"/>
      <c r="K60" s="8">
        <v>0</v>
      </c>
      <c r="L60" s="80"/>
    </row>
    <row r="61" spans="1:12" ht="15.75" customHeight="1">
      <c r="A61" s="88"/>
      <c r="B61" s="119" t="s">
        <v>38</v>
      </c>
      <c r="C61" s="146" t="s">
        <v>151</v>
      </c>
      <c r="D61" s="147"/>
      <c r="E61" s="147"/>
      <c r="F61" s="147"/>
      <c r="G61" s="147"/>
      <c r="H61" s="147"/>
      <c r="I61" s="147"/>
      <c r="J61" s="148"/>
      <c r="K61" s="129"/>
      <c r="L61" s="80"/>
    </row>
    <row r="62" spans="1:12" ht="10.199999999999999" customHeight="1">
      <c r="A62" s="88"/>
      <c r="B62" s="128"/>
      <c r="C62" s="152" t="s">
        <v>170</v>
      </c>
      <c r="D62" s="153"/>
      <c r="E62" s="153"/>
      <c r="F62" s="153"/>
      <c r="G62" s="153"/>
      <c r="H62" s="153"/>
      <c r="I62" s="153"/>
      <c r="J62" s="153"/>
      <c r="K62" s="4">
        <v>368584</v>
      </c>
      <c r="L62" s="80"/>
    </row>
    <row r="63" spans="1:12" ht="10.199999999999999" customHeight="1">
      <c r="A63" s="88"/>
      <c r="B63" s="128"/>
      <c r="C63" s="154" t="s">
        <v>171</v>
      </c>
      <c r="D63" s="155"/>
      <c r="E63" s="155"/>
      <c r="F63" s="155"/>
      <c r="G63" s="155"/>
      <c r="H63" s="155"/>
      <c r="I63" s="155"/>
      <c r="J63" s="155"/>
      <c r="K63" s="4">
        <v>1698690</v>
      </c>
      <c r="L63" s="80"/>
    </row>
    <row r="64" spans="1:12" s="16" customFormat="1" ht="90" customHeight="1">
      <c r="A64" s="15"/>
      <c r="B64" s="149" t="s">
        <v>173</v>
      </c>
      <c r="C64" s="149"/>
      <c r="D64" s="149"/>
      <c r="E64" s="149"/>
      <c r="F64" s="149"/>
      <c r="G64" s="149"/>
      <c r="H64" s="149"/>
      <c r="I64" s="149"/>
      <c r="J64" s="149"/>
      <c r="K64" s="149"/>
      <c r="L64" s="84"/>
    </row>
    <row r="65" spans="1:15" s="16" customFormat="1" ht="16.95" customHeight="1">
      <c r="A65" s="15"/>
      <c r="B65" s="145" t="s">
        <v>172</v>
      </c>
      <c r="C65" s="145"/>
      <c r="D65" s="145"/>
      <c r="E65" s="145"/>
      <c r="F65" s="145"/>
      <c r="G65" s="145"/>
      <c r="H65" s="145"/>
      <c r="I65" s="145"/>
      <c r="J65" s="145"/>
      <c r="K65" s="145"/>
      <c r="L65" s="84"/>
    </row>
    <row r="66" spans="1:15" s="16" customFormat="1" ht="16.95" customHeight="1">
      <c r="A66" s="15"/>
      <c r="B66" s="150" t="s">
        <v>43</v>
      </c>
      <c r="C66" s="150"/>
      <c r="D66" s="150"/>
      <c r="E66" s="150"/>
      <c r="F66" s="150"/>
      <c r="G66" s="150"/>
      <c r="H66" s="150"/>
      <c r="I66" s="150"/>
      <c r="J66" s="150"/>
      <c r="K66" s="150"/>
      <c r="L66" s="89"/>
    </row>
    <row r="67" spans="1:15" ht="16.95" customHeight="1">
      <c r="A67" s="88"/>
      <c r="B67" s="151" t="s">
        <v>39</v>
      </c>
      <c r="C67" s="151"/>
      <c r="D67" s="151"/>
      <c r="E67" s="151"/>
      <c r="F67" s="151"/>
      <c r="G67" s="151"/>
      <c r="H67" s="151"/>
      <c r="I67" s="151"/>
      <c r="J67" s="151"/>
      <c r="K67" s="151"/>
      <c r="L67" s="15"/>
      <c r="M67" s="83"/>
      <c r="N67" s="88"/>
      <c r="O67" s="82"/>
    </row>
    <row r="68" spans="1:15" ht="30" customHeight="1">
      <c r="A68" s="88"/>
      <c r="B68" s="145" t="s">
        <v>40</v>
      </c>
      <c r="C68" s="145"/>
      <c r="D68" s="145"/>
      <c r="E68" s="145"/>
      <c r="F68" s="145"/>
      <c r="G68" s="145"/>
      <c r="H68" s="145"/>
      <c r="I68" s="145"/>
      <c r="J68" s="145"/>
      <c r="K68" s="145"/>
      <c r="L68" s="84"/>
      <c r="M68" s="83"/>
      <c r="N68" s="88"/>
      <c r="O68" s="82"/>
    </row>
    <row r="69" spans="1:15" ht="3" customHeight="1">
      <c r="A69" s="88"/>
      <c r="B69" s="87"/>
      <c r="C69" s="87"/>
      <c r="D69" s="87"/>
      <c r="E69" s="87"/>
      <c r="F69" s="88"/>
      <c r="G69" s="88"/>
      <c r="H69" s="87"/>
      <c r="I69" s="87"/>
      <c r="J69" s="87"/>
      <c r="K69" s="87"/>
      <c r="L69" s="87"/>
      <c r="M69" s="83"/>
      <c r="N69" s="88"/>
      <c r="O69" s="82"/>
    </row>
    <row r="70" spans="1:15" ht="30" customHeight="1">
      <c r="A70" s="88"/>
      <c r="B70" s="145"/>
      <c r="C70" s="145"/>
      <c r="D70" s="145"/>
      <c r="E70" s="145"/>
      <c r="F70" s="145"/>
      <c r="G70" s="145"/>
      <c r="H70" s="145"/>
      <c r="I70" s="145"/>
      <c r="J70" s="145"/>
      <c r="K70" s="145"/>
      <c r="L70" s="88"/>
      <c r="M70" s="83"/>
      <c r="N70" s="88"/>
      <c r="O70" s="82"/>
    </row>
  </sheetData>
  <mergeCells count="73">
    <mergeCell ref="I23:J23"/>
    <mergeCell ref="I24:J24"/>
    <mergeCell ref="I25:J25"/>
    <mergeCell ref="I26:J26"/>
    <mergeCell ref="C19:J19"/>
    <mergeCell ref="E20:G20"/>
    <mergeCell ref="I20:J20"/>
    <mergeCell ref="I21:J21"/>
    <mergeCell ref="I22:J22"/>
    <mergeCell ref="C18:J18"/>
    <mergeCell ref="B2:K2"/>
    <mergeCell ref="B3:K3"/>
    <mergeCell ref="B4:K4"/>
    <mergeCell ref="E6:G6"/>
    <mergeCell ref="I27:J27"/>
    <mergeCell ref="I28:J28"/>
    <mergeCell ref="I31:J31"/>
    <mergeCell ref="I32:J32"/>
    <mergeCell ref="I33:J33"/>
    <mergeCell ref="I30:J30"/>
    <mergeCell ref="I29:J29"/>
    <mergeCell ref="I34:J34"/>
    <mergeCell ref="C50:F50"/>
    <mergeCell ref="G50:I50"/>
    <mergeCell ref="C41:J41"/>
    <mergeCell ref="C42:K42"/>
    <mergeCell ref="C38:J38"/>
    <mergeCell ref="C39:J39"/>
    <mergeCell ref="C40:J40"/>
    <mergeCell ref="I35:J35"/>
    <mergeCell ref="I36:J36"/>
    <mergeCell ref="I37:J37"/>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B70:K70"/>
    <mergeCell ref="B68:K68"/>
    <mergeCell ref="C61:J61"/>
    <mergeCell ref="B64:K64"/>
    <mergeCell ref="B65:K65"/>
    <mergeCell ref="B66:K66"/>
    <mergeCell ref="B67:K67"/>
    <mergeCell ref="C62:J62"/>
    <mergeCell ref="C63:J63"/>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B-1.1
Addendum 4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70"/>
  <sheetViews>
    <sheetView showGridLines="0" view="pageLayout" topLeftCell="A3"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6" customHeight="1">
      <c r="A1" s="88"/>
      <c r="B1" s="88"/>
      <c r="C1" s="88"/>
      <c r="D1" s="1"/>
      <c r="E1" s="1"/>
      <c r="F1" s="88"/>
      <c r="G1" s="88"/>
      <c r="H1" s="2"/>
      <c r="I1" s="3"/>
      <c r="J1" s="130" t="s">
        <v>156</v>
      </c>
      <c r="K1" s="201"/>
    </row>
    <row r="2" spans="1:13" ht="15.75" customHeight="1">
      <c r="A2" s="88"/>
      <c r="B2" s="193" t="s">
        <v>0</v>
      </c>
      <c r="C2" s="130"/>
      <c r="D2" s="130"/>
      <c r="E2" s="130"/>
      <c r="F2" s="130"/>
      <c r="G2" s="130"/>
      <c r="H2" s="130"/>
      <c r="I2" s="130"/>
      <c r="J2" s="130"/>
      <c r="K2" s="130"/>
    </row>
    <row r="3" spans="1:13" ht="15.75" customHeight="1">
      <c r="A3" s="88"/>
      <c r="B3" s="130" t="s">
        <v>44</v>
      </c>
      <c r="C3" s="130"/>
      <c r="D3" s="130"/>
      <c r="E3" s="130"/>
      <c r="F3" s="130"/>
      <c r="G3" s="130"/>
      <c r="H3" s="130"/>
      <c r="I3" s="130"/>
      <c r="J3" s="130"/>
      <c r="K3" s="130"/>
    </row>
    <row r="4" spans="1:13" ht="15.75" customHeight="1">
      <c r="A4" s="88"/>
      <c r="B4" s="130" t="s">
        <v>45</v>
      </c>
      <c r="C4" s="130"/>
      <c r="D4" s="130"/>
      <c r="E4" s="130"/>
      <c r="F4" s="130"/>
      <c r="G4" s="130"/>
      <c r="H4" s="130"/>
      <c r="I4" s="130"/>
      <c r="J4" s="130"/>
      <c r="K4" s="130"/>
    </row>
    <row r="5" spans="1:13" ht="15.75" customHeight="1" thickBot="1">
      <c r="A5" s="88"/>
      <c r="B5" s="90"/>
      <c r="C5" s="90"/>
      <c r="D5" s="90"/>
      <c r="E5" s="90"/>
      <c r="F5" s="88"/>
      <c r="G5" s="88"/>
      <c r="H5" s="90"/>
      <c r="I5" s="90"/>
      <c r="J5" s="90"/>
      <c r="K5" s="90"/>
    </row>
    <row r="6" spans="1:13" ht="50.4">
      <c r="A6" s="88"/>
      <c r="B6" s="97" t="s">
        <v>1</v>
      </c>
      <c r="C6" s="96" t="s">
        <v>153</v>
      </c>
      <c r="D6" s="98" t="s">
        <v>152</v>
      </c>
      <c r="E6" s="194" t="s">
        <v>3</v>
      </c>
      <c r="F6" s="195"/>
      <c r="G6" s="196"/>
      <c r="H6" s="96" t="s">
        <v>4</v>
      </c>
      <c r="I6" s="96" t="s">
        <v>176</v>
      </c>
      <c r="J6" s="99" t="s">
        <v>177</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0"/>
      <c r="D18" s="191"/>
      <c r="E18" s="191"/>
      <c r="F18" s="191"/>
      <c r="G18" s="191"/>
      <c r="H18" s="191"/>
      <c r="I18" s="191"/>
      <c r="J18" s="192"/>
      <c r="K18" s="107"/>
      <c r="L18" s="80"/>
      <c r="M18" s="81"/>
    </row>
    <row r="19" spans="1:13" ht="15.75" customHeight="1" thickBot="1">
      <c r="A19" s="88"/>
      <c r="B19" s="101"/>
      <c r="C19" s="197" t="s">
        <v>9</v>
      </c>
      <c r="D19" s="197"/>
      <c r="E19" s="197"/>
      <c r="F19" s="197"/>
      <c r="G19" s="197"/>
      <c r="H19" s="197"/>
      <c r="I19" s="197"/>
      <c r="J19" s="197"/>
      <c r="K19" s="107">
        <v>0</v>
      </c>
      <c r="L19" s="80"/>
      <c r="M19" s="81"/>
    </row>
    <row r="20" spans="1:13" ht="50.4">
      <c r="A20" s="88"/>
      <c r="B20" s="108" t="s">
        <v>10</v>
      </c>
      <c r="C20" s="109" t="s">
        <v>154</v>
      </c>
      <c r="D20" s="98" t="s">
        <v>152</v>
      </c>
      <c r="E20" s="198" t="s">
        <v>11</v>
      </c>
      <c r="F20" s="199"/>
      <c r="G20" s="199"/>
      <c r="H20" s="109" t="s">
        <v>12</v>
      </c>
      <c r="I20" s="198" t="s">
        <v>178</v>
      </c>
      <c r="J20" s="200"/>
      <c r="K20" s="110" t="s">
        <v>7</v>
      </c>
      <c r="L20" s="80"/>
      <c r="M20" s="81"/>
    </row>
    <row r="21" spans="1:13" ht="15.75" customHeight="1">
      <c r="A21" s="88"/>
      <c r="B21" s="101"/>
      <c r="C21" s="111"/>
      <c r="D21" s="112"/>
      <c r="E21" s="11">
        <v>0</v>
      </c>
      <c r="F21" s="86" t="s">
        <v>8</v>
      </c>
      <c r="G21" s="11">
        <v>0</v>
      </c>
      <c r="H21" s="11">
        <v>0</v>
      </c>
      <c r="I21" s="134"/>
      <c r="J21" s="134"/>
      <c r="K21" s="8">
        <v>0</v>
      </c>
      <c r="L21" s="80"/>
      <c r="M21" s="81"/>
    </row>
    <row r="22" spans="1:13" ht="15.75" customHeight="1">
      <c r="A22" s="88"/>
      <c r="B22" s="101"/>
      <c r="C22" s="111"/>
      <c r="D22" s="112"/>
      <c r="E22" s="11">
        <v>0</v>
      </c>
      <c r="F22" s="86" t="s">
        <v>8</v>
      </c>
      <c r="G22" s="11">
        <v>0</v>
      </c>
      <c r="H22" s="11">
        <v>0</v>
      </c>
      <c r="I22" s="134"/>
      <c r="J22" s="134"/>
      <c r="K22" s="8">
        <v>0</v>
      </c>
      <c r="L22" s="80"/>
      <c r="M22" s="81"/>
    </row>
    <row r="23" spans="1:13" ht="15.75" customHeight="1">
      <c r="A23" s="88"/>
      <c r="B23" s="101"/>
      <c r="C23" s="111"/>
      <c r="D23" s="112"/>
      <c r="E23" s="11">
        <v>0</v>
      </c>
      <c r="F23" s="86" t="s">
        <v>8</v>
      </c>
      <c r="G23" s="11">
        <v>0</v>
      </c>
      <c r="H23" s="11">
        <v>0</v>
      </c>
      <c r="I23" s="134"/>
      <c r="J23" s="134"/>
      <c r="K23" s="8">
        <v>0</v>
      </c>
      <c r="L23" s="80"/>
      <c r="M23" s="81"/>
    </row>
    <row r="24" spans="1:13" ht="15.75" customHeight="1">
      <c r="A24" s="88"/>
      <c r="B24" s="101"/>
      <c r="C24" s="111"/>
      <c r="D24" s="112"/>
      <c r="E24" s="11">
        <v>0</v>
      </c>
      <c r="F24" s="86" t="s">
        <v>8</v>
      </c>
      <c r="G24" s="11">
        <v>0</v>
      </c>
      <c r="H24" s="11">
        <v>0</v>
      </c>
      <c r="I24" s="134"/>
      <c r="J24" s="134"/>
      <c r="K24" s="8">
        <v>0</v>
      </c>
      <c r="L24" s="80"/>
      <c r="M24" s="81"/>
    </row>
    <row r="25" spans="1:13" ht="15.75" customHeight="1">
      <c r="A25" s="88"/>
      <c r="B25" s="101"/>
      <c r="C25" s="111"/>
      <c r="D25" s="112"/>
      <c r="E25" s="11">
        <v>0</v>
      </c>
      <c r="F25" s="86" t="s">
        <v>8</v>
      </c>
      <c r="G25" s="11">
        <v>0</v>
      </c>
      <c r="H25" s="11">
        <v>0</v>
      </c>
      <c r="I25" s="134"/>
      <c r="J25" s="134"/>
      <c r="K25" s="8">
        <v>0</v>
      </c>
      <c r="L25" s="80"/>
      <c r="M25" s="81"/>
    </row>
    <row r="26" spans="1:13" ht="15.75" customHeight="1">
      <c r="A26" s="88"/>
      <c r="B26" s="101"/>
      <c r="C26" s="111"/>
      <c r="D26" s="112"/>
      <c r="E26" s="11">
        <v>0</v>
      </c>
      <c r="F26" s="86" t="s">
        <v>8</v>
      </c>
      <c r="G26" s="11">
        <v>0</v>
      </c>
      <c r="H26" s="11">
        <v>0</v>
      </c>
      <c r="I26" s="134"/>
      <c r="J26" s="134"/>
      <c r="K26" s="8">
        <v>0</v>
      </c>
      <c r="L26" s="80"/>
      <c r="M26" s="81"/>
    </row>
    <row r="27" spans="1:13" ht="15.75" customHeight="1">
      <c r="A27" s="88"/>
      <c r="B27" s="101"/>
      <c r="C27" s="111"/>
      <c r="D27" s="112"/>
      <c r="E27" s="11">
        <v>0</v>
      </c>
      <c r="F27" s="86" t="s">
        <v>8</v>
      </c>
      <c r="G27" s="11">
        <v>0</v>
      </c>
      <c r="H27" s="11">
        <v>0</v>
      </c>
      <c r="I27" s="134"/>
      <c r="J27" s="134"/>
      <c r="K27" s="8">
        <v>0</v>
      </c>
      <c r="L27" s="80"/>
      <c r="M27" s="81"/>
    </row>
    <row r="28" spans="1:13" ht="15.75" customHeight="1">
      <c r="A28" s="88"/>
      <c r="B28" s="101"/>
      <c r="C28" s="111"/>
      <c r="D28" s="112"/>
      <c r="E28" s="11">
        <v>0</v>
      </c>
      <c r="F28" s="86" t="s">
        <v>8</v>
      </c>
      <c r="G28" s="11">
        <v>0</v>
      </c>
      <c r="H28" s="11">
        <v>0</v>
      </c>
      <c r="I28" s="134"/>
      <c r="J28" s="134"/>
      <c r="K28" s="8">
        <v>0</v>
      </c>
      <c r="L28" s="80"/>
      <c r="M28" s="81"/>
    </row>
    <row r="29" spans="1:13" ht="15.75" customHeight="1">
      <c r="A29" s="88"/>
      <c r="B29" s="101"/>
      <c r="C29" s="111"/>
      <c r="D29" s="112"/>
      <c r="E29" s="11">
        <v>0</v>
      </c>
      <c r="F29" s="86" t="s">
        <v>8</v>
      </c>
      <c r="G29" s="11">
        <v>0</v>
      </c>
      <c r="H29" s="11">
        <v>0</v>
      </c>
      <c r="I29" s="134"/>
      <c r="J29" s="134"/>
      <c r="K29" s="8">
        <v>0</v>
      </c>
      <c r="L29" s="80"/>
      <c r="M29" s="81"/>
    </row>
    <row r="30" spans="1:13" ht="15.75" customHeight="1">
      <c r="A30" s="88"/>
      <c r="B30" s="101"/>
      <c r="C30" s="111"/>
      <c r="D30" s="112"/>
      <c r="E30" s="11">
        <v>0</v>
      </c>
      <c r="F30" s="86" t="s">
        <v>8</v>
      </c>
      <c r="G30" s="11">
        <v>0</v>
      </c>
      <c r="H30" s="11">
        <v>0</v>
      </c>
      <c r="I30" s="134"/>
      <c r="J30" s="134"/>
      <c r="K30" s="8">
        <v>0</v>
      </c>
      <c r="L30" s="80"/>
      <c r="M30" s="81"/>
    </row>
    <row r="31" spans="1:13" ht="15.75" customHeight="1">
      <c r="A31" s="88"/>
      <c r="B31" s="101"/>
      <c r="C31" s="111"/>
      <c r="D31" s="112"/>
      <c r="E31" s="11">
        <v>0</v>
      </c>
      <c r="F31" s="86" t="s">
        <v>8</v>
      </c>
      <c r="G31" s="11">
        <v>0</v>
      </c>
      <c r="H31" s="11">
        <v>0</v>
      </c>
      <c r="I31" s="134"/>
      <c r="J31" s="134"/>
      <c r="K31" s="8">
        <v>0</v>
      </c>
      <c r="L31" s="80"/>
      <c r="M31" s="81"/>
    </row>
    <row r="32" spans="1:13" ht="15.75" customHeight="1">
      <c r="A32" s="88"/>
      <c r="B32" s="101"/>
      <c r="C32" s="111"/>
      <c r="D32" s="112"/>
      <c r="E32" s="11">
        <v>0</v>
      </c>
      <c r="F32" s="86" t="s">
        <v>8</v>
      </c>
      <c r="G32" s="11">
        <v>0</v>
      </c>
      <c r="H32" s="11">
        <v>0</v>
      </c>
      <c r="I32" s="134"/>
      <c r="J32" s="134"/>
      <c r="K32" s="8">
        <v>0</v>
      </c>
      <c r="L32" s="80"/>
      <c r="M32" s="81"/>
    </row>
    <row r="33" spans="1:22" ht="15.75" customHeight="1">
      <c r="A33" s="88"/>
      <c r="B33" s="101"/>
      <c r="C33" s="111"/>
      <c r="D33" s="112"/>
      <c r="E33" s="11">
        <v>0</v>
      </c>
      <c r="F33" s="86" t="s">
        <v>8</v>
      </c>
      <c r="G33" s="11">
        <v>0</v>
      </c>
      <c r="H33" s="11">
        <v>0</v>
      </c>
      <c r="I33" s="134"/>
      <c r="J33" s="134"/>
      <c r="K33" s="8">
        <v>0</v>
      </c>
      <c r="L33" s="80"/>
      <c r="M33" s="81"/>
    </row>
    <row r="34" spans="1:22" ht="15.75" customHeight="1">
      <c r="A34" s="88"/>
      <c r="B34" s="101"/>
      <c r="C34" s="111"/>
      <c r="D34" s="112"/>
      <c r="E34" s="11">
        <v>0</v>
      </c>
      <c r="F34" s="86" t="s">
        <v>8</v>
      </c>
      <c r="G34" s="11">
        <v>0</v>
      </c>
      <c r="H34" s="11">
        <v>0</v>
      </c>
      <c r="I34" s="134"/>
      <c r="J34" s="134"/>
      <c r="K34" s="8">
        <v>0</v>
      </c>
      <c r="L34" s="80"/>
      <c r="M34" s="81"/>
    </row>
    <row r="35" spans="1:22" ht="15.75" customHeight="1">
      <c r="A35" s="88"/>
      <c r="B35" s="101"/>
      <c r="C35" s="111"/>
      <c r="D35" s="112"/>
      <c r="E35" s="11">
        <v>0</v>
      </c>
      <c r="F35" s="86" t="s">
        <v>8</v>
      </c>
      <c r="G35" s="11">
        <v>0</v>
      </c>
      <c r="H35" s="11">
        <v>0</v>
      </c>
      <c r="I35" s="134"/>
      <c r="J35" s="134"/>
      <c r="K35" s="8">
        <v>0</v>
      </c>
      <c r="L35" s="80"/>
      <c r="M35" s="81"/>
    </row>
    <row r="36" spans="1:22" ht="15.75" customHeight="1">
      <c r="A36" s="88"/>
      <c r="B36" s="101"/>
      <c r="C36" s="111"/>
      <c r="D36" s="112"/>
      <c r="E36" s="11">
        <v>0</v>
      </c>
      <c r="F36" s="86" t="s">
        <v>8</v>
      </c>
      <c r="G36" s="11">
        <v>0</v>
      </c>
      <c r="H36" s="11">
        <v>0</v>
      </c>
      <c r="I36" s="134"/>
      <c r="J36" s="134"/>
      <c r="K36" s="8">
        <v>0</v>
      </c>
      <c r="L36" s="80"/>
      <c r="M36" s="81"/>
    </row>
    <row r="37" spans="1:22" ht="15.75" customHeight="1">
      <c r="A37" s="88"/>
      <c r="B37" s="101"/>
      <c r="C37" s="111"/>
      <c r="D37" s="112"/>
      <c r="E37" s="11">
        <v>0</v>
      </c>
      <c r="F37" s="86" t="s">
        <v>8</v>
      </c>
      <c r="G37" s="11">
        <v>0</v>
      </c>
      <c r="H37" s="11">
        <v>0</v>
      </c>
      <c r="I37" s="134"/>
      <c r="J37" s="134"/>
      <c r="K37" s="8">
        <v>0</v>
      </c>
      <c r="L37" s="80"/>
    </row>
    <row r="38" spans="1:22" ht="15.75" customHeight="1">
      <c r="A38" s="88"/>
      <c r="B38" s="101"/>
      <c r="C38" s="185" t="s">
        <v>13</v>
      </c>
      <c r="D38" s="186"/>
      <c r="E38" s="186"/>
      <c r="F38" s="186"/>
      <c r="G38" s="186"/>
      <c r="H38" s="186"/>
      <c r="I38" s="186"/>
      <c r="J38" s="187"/>
      <c r="K38" s="8">
        <v>0</v>
      </c>
      <c r="L38" s="80"/>
      <c r="M38" s="85"/>
      <c r="N38" s="85"/>
      <c r="O38" s="85"/>
      <c r="P38" s="85"/>
      <c r="Q38" s="85"/>
      <c r="R38" s="85"/>
      <c r="S38" s="85"/>
      <c r="T38" s="85"/>
      <c r="U38" s="85"/>
      <c r="V38" s="85"/>
    </row>
    <row r="39" spans="1:22" ht="15.75" customHeight="1">
      <c r="A39" s="88"/>
      <c r="B39" s="113"/>
      <c r="C39" s="159"/>
      <c r="D39" s="188"/>
      <c r="E39" s="188"/>
      <c r="F39" s="188"/>
      <c r="G39" s="188"/>
      <c r="H39" s="188"/>
      <c r="I39" s="188"/>
      <c r="J39" s="189"/>
      <c r="K39" s="8"/>
      <c r="L39" s="80"/>
    </row>
    <row r="40" spans="1:22" ht="15.75" customHeight="1">
      <c r="A40" s="88"/>
      <c r="B40" s="114" t="s">
        <v>14</v>
      </c>
      <c r="C40" s="146" t="s">
        <v>15</v>
      </c>
      <c r="D40" s="147"/>
      <c r="E40" s="147"/>
      <c r="F40" s="147"/>
      <c r="G40" s="147"/>
      <c r="H40" s="147"/>
      <c r="I40" s="147"/>
      <c r="J40" s="148"/>
      <c r="K40" s="8">
        <v>0</v>
      </c>
      <c r="L40" s="80"/>
    </row>
    <row r="41" spans="1:22" ht="15.75" customHeight="1">
      <c r="A41" s="88"/>
      <c r="B41" s="115"/>
      <c r="C41" s="179" t="s">
        <v>16</v>
      </c>
      <c r="D41" s="180"/>
      <c r="E41" s="180"/>
      <c r="F41" s="180"/>
      <c r="G41" s="180"/>
      <c r="H41" s="180"/>
      <c r="I41" s="180"/>
      <c r="J41" s="181"/>
      <c r="K41" s="8">
        <v>0</v>
      </c>
      <c r="L41" s="80"/>
    </row>
    <row r="42" spans="1:22" ht="15.75" customHeight="1">
      <c r="A42" s="88"/>
      <c r="B42" s="116" t="s">
        <v>17</v>
      </c>
      <c r="C42" s="182" t="s">
        <v>160</v>
      </c>
      <c r="D42" s="183"/>
      <c r="E42" s="183"/>
      <c r="F42" s="183"/>
      <c r="G42" s="183"/>
      <c r="H42" s="183"/>
      <c r="I42" s="183"/>
      <c r="J42" s="183"/>
      <c r="K42" s="184"/>
      <c r="L42" s="80"/>
    </row>
    <row r="43" spans="1:22" ht="15.75" customHeight="1">
      <c r="A43" s="88"/>
      <c r="B43" s="156"/>
      <c r="C43" s="133" t="s">
        <v>18</v>
      </c>
      <c r="D43" s="133"/>
      <c r="E43" s="133"/>
      <c r="F43" s="133"/>
      <c r="G43" s="133"/>
      <c r="H43" s="133"/>
      <c r="I43" s="133"/>
      <c r="J43" s="133"/>
      <c r="K43" s="117" t="s">
        <v>19</v>
      </c>
      <c r="L43" s="80"/>
    </row>
    <row r="44" spans="1:22" ht="15.75" customHeight="1">
      <c r="A44" s="88"/>
      <c r="B44" s="157"/>
      <c r="C44" s="158"/>
      <c r="D44" s="158"/>
      <c r="E44" s="158"/>
      <c r="F44" s="158"/>
      <c r="G44" s="158"/>
      <c r="H44" s="158"/>
      <c r="I44" s="158"/>
      <c r="J44" s="158"/>
      <c r="K44" s="4"/>
      <c r="L44" s="80"/>
    </row>
    <row r="45" spans="1:22" ht="15.75" customHeight="1">
      <c r="A45" s="88"/>
      <c r="B45" s="118"/>
      <c r="C45" s="159" t="s">
        <v>20</v>
      </c>
      <c r="D45" s="160"/>
      <c r="E45" s="160"/>
      <c r="F45" s="160"/>
      <c r="G45" s="160"/>
      <c r="H45" s="160"/>
      <c r="I45" s="160"/>
      <c r="J45" s="160"/>
      <c r="K45" s="8">
        <v>0</v>
      </c>
      <c r="L45" s="80"/>
    </row>
    <row r="46" spans="1:22" ht="15.75" customHeight="1">
      <c r="A46" s="88"/>
      <c r="B46" s="164" t="s">
        <v>21</v>
      </c>
      <c r="C46" s="166" t="s">
        <v>150</v>
      </c>
      <c r="D46" s="167"/>
      <c r="E46" s="167"/>
      <c r="F46" s="167"/>
      <c r="G46" s="167"/>
      <c r="H46" s="170" t="s">
        <v>22</v>
      </c>
      <c r="I46" s="170"/>
      <c r="J46" s="170"/>
      <c r="K46" s="133" t="s">
        <v>67</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33"/>
      <c r="L47" s="80"/>
      <c r="M47" s="85"/>
      <c r="N47" s="85"/>
      <c r="O47" s="85"/>
      <c r="P47" s="85"/>
      <c r="Q47" s="85"/>
      <c r="R47" s="85"/>
      <c r="S47" s="85"/>
      <c r="T47" s="85"/>
      <c r="U47" s="85"/>
      <c r="V47" s="85"/>
    </row>
    <row r="48" spans="1:22" ht="15.75" customHeight="1">
      <c r="A48" s="88"/>
      <c r="B48" s="118"/>
      <c r="C48" s="174" t="s">
        <v>23</v>
      </c>
      <c r="D48" s="175"/>
      <c r="E48" s="175"/>
      <c r="F48" s="176"/>
      <c r="G48" s="176"/>
      <c r="H48" s="176"/>
      <c r="I48" s="176"/>
      <c r="J48" s="176"/>
      <c r="K48" s="8">
        <v>0</v>
      </c>
      <c r="L48" s="80"/>
    </row>
    <row r="49" spans="1:12" ht="15.75" customHeight="1">
      <c r="A49" s="88"/>
      <c r="B49" s="119" t="s">
        <v>24</v>
      </c>
      <c r="C49" s="120" t="s">
        <v>25</v>
      </c>
      <c r="D49" s="121"/>
      <c r="E49" s="121"/>
      <c r="F49" s="122"/>
      <c r="G49" s="177" t="s">
        <v>26</v>
      </c>
      <c r="H49" s="160"/>
      <c r="I49" s="178"/>
      <c r="J49" s="123" t="s">
        <v>27</v>
      </c>
      <c r="K49" s="8">
        <v>0</v>
      </c>
      <c r="L49" s="80"/>
    </row>
    <row r="50" spans="1:12" ht="15.75" customHeight="1">
      <c r="A50" s="88"/>
      <c r="B50" s="108" t="s">
        <v>28</v>
      </c>
      <c r="C50" s="146" t="s">
        <v>158</v>
      </c>
      <c r="D50" s="147"/>
      <c r="E50" s="147"/>
      <c r="F50" s="148"/>
      <c r="G50" s="177" t="s">
        <v>26</v>
      </c>
      <c r="H50" s="160"/>
      <c r="I50" s="178"/>
      <c r="J50" s="123" t="s">
        <v>27</v>
      </c>
      <c r="K50" s="8">
        <v>0</v>
      </c>
      <c r="L50" s="80"/>
    </row>
    <row r="51" spans="1:12" ht="15.75" customHeight="1">
      <c r="A51" s="88"/>
      <c r="B51" s="124"/>
      <c r="C51" s="171"/>
      <c r="D51" s="172"/>
      <c r="E51" s="172"/>
      <c r="F51" s="172"/>
      <c r="G51" s="172"/>
      <c r="H51" s="172"/>
      <c r="I51" s="172"/>
      <c r="J51" s="172"/>
      <c r="K51" s="173"/>
      <c r="L51" s="80"/>
    </row>
    <row r="52" spans="1:12" ht="15.75" customHeight="1">
      <c r="A52" s="88"/>
      <c r="B52" s="125" t="s">
        <v>29</v>
      </c>
      <c r="C52" s="120" t="s">
        <v>161</v>
      </c>
      <c r="D52" s="121"/>
      <c r="E52" s="121"/>
      <c r="F52" s="161" t="s">
        <v>31</v>
      </c>
      <c r="G52" s="161"/>
      <c r="H52" s="162" t="s">
        <v>32</v>
      </c>
      <c r="I52" s="162"/>
      <c r="J52" s="163"/>
      <c r="K52" s="126"/>
      <c r="L52" s="80"/>
    </row>
    <row r="53" spans="1:12" ht="15.75" customHeight="1">
      <c r="A53" s="88"/>
      <c r="B53" s="127"/>
      <c r="C53" s="137" t="s">
        <v>33</v>
      </c>
      <c r="D53" s="138"/>
      <c r="E53" s="139"/>
      <c r="F53" s="140"/>
      <c r="G53" s="141"/>
      <c r="H53" s="142"/>
      <c r="I53" s="143"/>
      <c r="J53" s="144"/>
      <c r="K53" s="8"/>
      <c r="L53" s="80"/>
    </row>
    <row r="54" spans="1:12" ht="15.75" customHeight="1">
      <c r="A54" s="88"/>
      <c r="B54" s="127"/>
      <c r="C54" s="133" t="s">
        <v>34</v>
      </c>
      <c r="D54" s="133"/>
      <c r="E54" s="133"/>
      <c r="F54" s="140"/>
      <c r="G54" s="141"/>
      <c r="H54" s="142"/>
      <c r="I54" s="143"/>
      <c r="J54" s="144"/>
      <c r="K54" s="8"/>
      <c r="L54" s="80"/>
    </row>
    <row r="55" spans="1:12" ht="15.75" customHeight="1">
      <c r="A55" s="88"/>
      <c r="B55" s="127"/>
      <c r="C55" s="133" t="s">
        <v>35</v>
      </c>
      <c r="D55" s="133"/>
      <c r="E55" s="133"/>
      <c r="F55" s="134"/>
      <c r="G55" s="134"/>
      <c r="H55" s="135"/>
      <c r="I55" s="135"/>
      <c r="J55" s="135"/>
      <c r="K55" s="4"/>
      <c r="L55" s="80"/>
    </row>
    <row r="56" spans="1:12" ht="15.75" customHeight="1">
      <c r="A56" s="88"/>
      <c r="B56" s="127"/>
      <c r="C56" s="133" t="s">
        <v>36</v>
      </c>
      <c r="D56" s="133"/>
      <c r="E56" s="133"/>
      <c r="F56" s="134"/>
      <c r="G56" s="134"/>
      <c r="H56" s="135"/>
      <c r="I56" s="135"/>
      <c r="J56" s="135"/>
      <c r="K56" s="4"/>
      <c r="L56" s="80"/>
    </row>
    <row r="57" spans="1:12" ht="15.75" customHeight="1">
      <c r="A57" s="88"/>
      <c r="B57" s="127"/>
      <c r="C57" s="133" t="s">
        <v>37</v>
      </c>
      <c r="D57" s="133"/>
      <c r="E57" s="133"/>
      <c r="F57" s="134"/>
      <c r="G57" s="134"/>
      <c r="H57" s="135"/>
      <c r="I57" s="135"/>
      <c r="J57" s="135"/>
      <c r="K57" s="4"/>
      <c r="L57" s="80"/>
    </row>
    <row r="58" spans="1:12" ht="15.75" customHeight="1">
      <c r="A58" s="88"/>
      <c r="B58" s="127"/>
      <c r="C58" s="136" t="s">
        <v>162</v>
      </c>
      <c r="D58" s="136"/>
      <c r="E58" s="136"/>
      <c r="F58" s="136"/>
      <c r="G58" s="136"/>
      <c r="H58" s="136"/>
      <c r="I58" s="136"/>
      <c r="J58" s="136"/>
      <c r="K58" s="8">
        <v>0</v>
      </c>
      <c r="L58" s="80"/>
    </row>
    <row r="59" spans="1:12" ht="15.75" customHeight="1" thickBot="1">
      <c r="A59" s="88"/>
      <c r="B59" s="127"/>
      <c r="C59" s="131"/>
      <c r="D59" s="132"/>
      <c r="E59" s="132"/>
      <c r="F59" s="132"/>
      <c r="G59" s="132"/>
      <c r="H59" s="132"/>
      <c r="I59" s="132"/>
      <c r="J59" s="132"/>
      <c r="K59" s="107"/>
      <c r="L59" s="80"/>
    </row>
    <row r="60" spans="1:12" ht="15.75" customHeight="1" thickBot="1">
      <c r="A60" s="88"/>
      <c r="B60" s="128"/>
      <c r="C60" s="131" t="s">
        <v>166</v>
      </c>
      <c r="D60" s="132"/>
      <c r="E60" s="132"/>
      <c r="F60" s="132"/>
      <c r="G60" s="132"/>
      <c r="H60" s="132"/>
      <c r="I60" s="132"/>
      <c r="J60" s="132"/>
      <c r="K60" s="8">
        <v>0</v>
      </c>
      <c r="L60" s="80"/>
    </row>
    <row r="61" spans="1:12" ht="15.75" customHeight="1">
      <c r="A61" s="88"/>
      <c r="B61" s="119" t="s">
        <v>38</v>
      </c>
      <c r="C61" s="146" t="s">
        <v>151</v>
      </c>
      <c r="D61" s="147"/>
      <c r="E61" s="147"/>
      <c r="F61" s="147"/>
      <c r="G61" s="147"/>
      <c r="H61" s="147"/>
      <c r="I61" s="147"/>
      <c r="J61" s="148"/>
      <c r="K61" s="129"/>
      <c r="L61" s="80"/>
    </row>
    <row r="62" spans="1:12" ht="10.199999999999999" customHeight="1">
      <c r="A62" s="88"/>
      <c r="B62" s="128"/>
      <c r="C62" s="152" t="s">
        <v>170</v>
      </c>
      <c r="D62" s="153"/>
      <c r="E62" s="153"/>
      <c r="F62" s="153"/>
      <c r="G62" s="153"/>
      <c r="H62" s="153"/>
      <c r="I62" s="153"/>
      <c r="J62" s="153"/>
      <c r="K62" s="4">
        <v>368584</v>
      </c>
      <c r="L62" s="80"/>
    </row>
    <row r="63" spans="1:12" ht="10.199999999999999" customHeight="1">
      <c r="A63" s="88"/>
      <c r="B63" s="128"/>
      <c r="C63" s="154" t="s">
        <v>171</v>
      </c>
      <c r="D63" s="155"/>
      <c r="E63" s="155"/>
      <c r="F63" s="155"/>
      <c r="G63" s="155"/>
      <c r="H63" s="155"/>
      <c r="I63" s="155"/>
      <c r="J63" s="155"/>
      <c r="K63" s="4">
        <v>1698690</v>
      </c>
      <c r="L63" s="80"/>
    </row>
    <row r="64" spans="1:12" s="16" customFormat="1" ht="73.5" customHeight="1">
      <c r="A64" s="15"/>
      <c r="B64" s="149" t="s">
        <v>174</v>
      </c>
      <c r="C64" s="149"/>
      <c r="D64" s="149"/>
      <c r="E64" s="149"/>
      <c r="F64" s="149"/>
      <c r="G64" s="149"/>
      <c r="H64" s="149"/>
      <c r="I64" s="149"/>
      <c r="J64" s="149"/>
      <c r="K64" s="149"/>
      <c r="L64" s="84"/>
    </row>
    <row r="65" spans="1:15" s="16" customFormat="1" ht="16.95" customHeight="1">
      <c r="A65" s="15"/>
      <c r="B65" s="145" t="s">
        <v>172</v>
      </c>
      <c r="C65" s="145"/>
      <c r="D65" s="145"/>
      <c r="E65" s="145"/>
      <c r="F65" s="145"/>
      <c r="G65" s="145"/>
      <c r="H65" s="145"/>
      <c r="I65" s="145"/>
      <c r="J65" s="145"/>
      <c r="K65" s="145"/>
      <c r="L65" s="84"/>
    </row>
    <row r="66" spans="1:15" s="16" customFormat="1" ht="16.95" customHeight="1">
      <c r="A66" s="15"/>
      <c r="B66" s="150" t="s">
        <v>43</v>
      </c>
      <c r="C66" s="150"/>
      <c r="D66" s="150"/>
      <c r="E66" s="150"/>
      <c r="F66" s="150"/>
      <c r="G66" s="150"/>
      <c r="H66" s="150"/>
      <c r="I66" s="150"/>
      <c r="J66" s="150"/>
      <c r="K66" s="150"/>
      <c r="L66" s="89"/>
    </row>
    <row r="67" spans="1:15" ht="16.95" customHeight="1">
      <c r="A67" s="88"/>
      <c r="B67" s="151" t="s">
        <v>39</v>
      </c>
      <c r="C67" s="151"/>
      <c r="D67" s="151"/>
      <c r="E67" s="151"/>
      <c r="F67" s="151"/>
      <c r="G67" s="151"/>
      <c r="H67" s="151"/>
      <c r="I67" s="151"/>
      <c r="J67" s="151"/>
      <c r="K67" s="151"/>
      <c r="L67" s="15"/>
      <c r="M67" s="83"/>
      <c r="N67" s="88"/>
      <c r="O67" s="82"/>
    </row>
    <row r="68" spans="1:15" ht="30" customHeight="1">
      <c r="A68" s="88"/>
      <c r="B68" s="145" t="s">
        <v>40</v>
      </c>
      <c r="C68" s="145"/>
      <c r="D68" s="145"/>
      <c r="E68" s="145"/>
      <c r="F68" s="145"/>
      <c r="G68" s="145"/>
      <c r="H68" s="145"/>
      <c r="I68" s="145"/>
      <c r="J68" s="145"/>
      <c r="K68" s="145"/>
      <c r="L68" s="84"/>
      <c r="M68" s="83"/>
      <c r="N68" s="88"/>
      <c r="O68" s="82"/>
    </row>
    <row r="69" spans="1:15" ht="2.4" hidden="1" customHeight="1">
      <c r="A69" s="88"/>
      <c r="B69" s="87"/>
      <c r="C69" s="87"/>
      <c r="D69" s="87"/>
      <c r="E69" s="87"/>
      <c r="F69" s="88"/>
      <c r="G69" s="88"/>
      <c r="H69" s="87"/>
      <c r="I69" s="87"/>
      <c r="J69" s="87"/>
      <c r="K69" s="87"/>
      <c r="L69" s="87"/>
      <c r="M69" s="83"/>
      <c r="N69" s="88"/>
      <c r="O69" s="82"/>
    </row>
    <row r="70" spans="1:15" ht="30" customHeight="1">
      <c r="A70" s="88"/>
      <c r="B70" s="145"/>
      <c r="C70" s="145"/>
      <c r="D70" s="145"/>
      <c r="E70" s="145"/>
      <c r="F70" s="145"/>
      <c r="G70" s="145"/>
      <c r="H70" s="145"/>
      <c r="I70" s="145"/>
      <c r="J70" s="145"/>
      <c r="K70" s="145"/>
      <c r="L70" s="88"/>
      <c r="M70" s="83"/>
      <c r="N70" s="88"/>
      <c r="O70" s="82"/>
    </row>
  </sheetData>
  <mergeCells count="73">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70:K70"/>
    <mergeCell ref="B68:K68"/>
    <mergeCell ref="C61:J61"/>
    <mergeCell ref="B64:K64"/>
    <mergeCell ref="B65:K65"/>
    <mergeCell ref="B66:K66"/>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B-1.2
Addendum 4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9"/>
  <sheetViews>
    <sheetView showGridLines="0" view="pageLayout" topLeftCell="A3"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c r="G1" s="88"/>
      <c r="H1" s="2"/>
      <c r="I1" s="3"/>
      <c r="J1" s="130" t="s">
        <v>156</v>
      </c>
      <c r="K1" s="201"/>
    </row>
    <row r="2" spans="1:13" ht="15.75" customHeight="1">
      <c r="A2" s="88"/>
      <c r="B2" s="193" t="s">
        <v>0</v>
      </c>
      <c r="C2" s="130"/>
      <c r="D2" s="130"/>
      <c r="E2" s="130"/>
      <c r="F2" s="130"/>
      <c r="G2" s="130"/>
      <c r="H2" s="130"/>
      <c r="I2" s="130"/>
      <c r="J2" s="130"/>
      <c r="K2" s="130"/>
    </row>
    <row r="3" spans="1:13" ht="15.75" customHeight="1">
      <c r="A3" s="88"/>
      <c r="B3" s="130" t="s">
        <v>46</v>
      </c>
      <c r="C3" s="130"/>
      <c r="D3" s="130"/>
      <c r="E3" s="130"/>
      <c r="F3" s="130"/>
      <c r="G3" s="130"/>
      <c r="H3" s="130"/>
      <c r="I3" s="130"/>
      <c r="J3" s="130"/>
      <c r="K3" s="130"/>
    </row>
    <row r="4" spans="1:13" ht="15.75" customHeight="1">
      <c r="A4" s="88"/>
      <c r="B4" s="130" t="s">
        <v>47</v>
      </c>
      <c r="C4" s="130"/>
      <c r="D4" s="130"/>
      <c r="E4" s="130"/>
      <c r="F4" s="130"/>
      <c r="G4" s="130"/>
      <c r="H4" s="130"/>
      <c r="I4" s="130"/>
      <c r="J4" s="130"/>
      <c r="K4" s="130"/>
    </row>
    <row r="5" spans="1:13" ht="15.75" customHeight="1" thickBot="1">
      <c r="A5" s="88"/>
      <c r="B5" s="90"/>
      <c r="C5" s="90"/>
      <c r="D5" s="90"/>
      <c r="E5" s="90"/>
      <c r="F5" s="88"/>
      <c r="G5" s="88"/>
      <c r="H5" s="90"/>
      <c r="I5" s="90"/>
      <c r="J5" s="90"/>
      <c r="K5" s="90"/>
    </row>
    <row r="6" spans="1:13" ht="50.4">
      <c r="A6" s="88"/>
      <c r="B6" s="97" t="s">
        <v>1</v>
      </c>
      <c r="C6" s="96" t="s">
        <v>153</v>
      </c>
      <c r="D6" s="98" t="s">
        <v>152</v>
      </c>
      <c r="E6" s="194" t="s">
        <v>3</v>
      </c>
      <c r="F6" s="195"/>
      <c r="G6" s="196"/>
      <c r="H6" s="96" t="s">
        <v>4</v>
      </c>
      <c r="I6" s="96" t="s">
        <v>176</v>
      </c>
      <c r="J6" s="99" t="s">
        <v>177</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0"/>
      <c r="D18" s="191"/>
      <c r="E18" s="191"/>
      <c r="F18" s="191"/>
      <c r="G18" s="191"/>
      <c r="H18" s="191"/>
      <c r="I18" s="191"/>
      <c r="J18" s="192"/>
      <c r="K18" s="107"/>
      <c r="L18" s="80"/>
      <c r="M18" s="81"/>
    </row>
    <row r="19" spans="1:13" ht="15.75" customHeight="1" thickBot="1">
      <c r="A19" s="88"/>
      <c r="B19" s="101"/>
      <c r="C19" s="197" t="s">
        <v>9</v>
      </c>
      <c r="D19" s="197"/>
      <c r="E19" s="197"/>
      <c r="F19" s="197"/>
      <c r="G19" s="197"/>
      <c r="H19" s="197"/>
      <c r="I19" s="197"/>
      <c r="J19" s="197"/>
      <c r="K19" s="107">
        <v>0</v>
      </c>
      <c r="L19" s="80"/>
      <c r="M19" s="81"/>
    </row>
    <row r="20" spans="1:13" ht="50.4">
      <c r="A20" s="88"/>
      <c r="B20" s="108" t="s">
        <v>10</v>
      </c>
      <c r="C20" s="109" t="s">
        <v>154</v>
      </c>
      <c r="D20" s="98" t="s">
        <v>152</v>
      </c>
      <c r="E20" s="198" t="s">
        <v>11</v>
      </c>
      <c r="F20" s="199"/>
      <c r="G20" s="199"/>
      <c r="H20" s="109" t="s">
        <v>12</v>
      </c>
      <c r="I20" s="198" t="s">
        <v>178</v>
      </c>
      <c r="J20" s="200"/>
      <c r="K20" s="110" t="s">
        <v>7</v>
      </c>
      <c r="L20" s="80"/>
      <c r="M20" s="81"/>
    </row>
    <row r="21" spans="1:13" ht="15.75" customHeight="1">
      <c r="A21" s="88"/>
      <c r="B21" s="101"/>
      <c r="C21" s="111"/>
      <c r="D21" s="112"/>
      <c r="E21" s="11">
        <v>0</v>
      </c>
      <c r="F21" s="86" t="s">
        <v>8</v>
      </c>
      <c r="G21" s="11">
        <v>0</v>
      </c>
      <c r="H21" s="11">
        <v>0</v>
      </c>
      <c r="I21" s="134"/>
      <c r="J21" s="134"/>
      <c r="K21" s="8">
        <v>0</v>
      </c>
      <c r="L21" s="80"/>
      <c r="M21" s="81"/>
    </row>
    <row r="22" spans="1:13" ht="15.75" customHeight="1">
      <c r="A22" s="88"/>
      <c r="B22" s="101"/>
      <c r="C22" s="111"/>
      <c r="D22" s="112"/>
      <c r="E22" s="11">
        <v>0</v>
      </c>
      <c r="F22" s="86" t="s">
        <v>8</v>
      </c>
      <c r="G22" s="11">
        <v>0</v>
      </c>
      <c r="H22" s="11">
        <v>0</v>
      </c>
      <c r="I22" s="134"/>
      <c r="J22" s="134"/>
      <c r="K22" s="8">
        <v>0</v>
      </c>
      <c r="L22" s="80"/>
      <c r="M22" s="81"/>
    </row>
    <row r="23" spans="1:13" ht="15.75" customHeight="1">
      <c r="A23" s="88"/>
      <c r="B23" s="101"/>
      <c r="C23" s="111"/>
      <c r="D23" s="112"/>
      <c r="E23" s="11">
        <v>0</v>
      </c>
      <c r="F23" s="86" t="s">
        <v>8</v>
      </c>
      <c r="G23" s="11">
        <v>0</v>
      </c>
      <c r="H23" s="11">
        <v>0</v>
      </c>
      <c r="I23" s="134"/>
      <c r="J23" s="134"/>
      <c r="K23" s="8">
        <v>0</v>
      </c>
      <c r="L23" s="80"/>
      <c r="M23" s="81"/>
    </row>
    <row r="24" spans="1:13" ht="15.75" customHeight="1">
      <c r="A24" s="88"/>
      <c r="B24" s="101"/>
      <c r="C24" s="111"/>
      <c r="D24" s="112"/>
      <c r="E24" s="11">
        <v>0</v>
      </c>
      <c r="F24" s="86" t="s">
        <v>8</v>
      </c>
      <c r="G24" s="11">
        <v>0</v>
      </c>
      <c r="H24" s="11">
        <v>0</v>
      </c>
      <c r="I24" s="134"/>
      <c r="J24" s="134"/>
      <c r="K24" s="8">
        <v>0</v>
      </c>
      <c r="L24" s="80"/>
      <c r="M24" s="81"/>
    </row>
    <row r="25" spans="1:13" ht="15.75" customHeight="1">
      <c r="A25" s="88"/>
      <c r="B25" s="101"/>
      <c r="C25" s="111"/>
      <c r="D25" s="112"/>
      <c r="E25" s="11">
        <v>0</v>
      </c>
      <c r="F25" s="86" t="s">
        <v>8</v>
      </c>
      <c r="G25" s="11">
        <v>0</v>
      </c>
      <c r="H25" s="11">
        <v>0</v>
      </c>
      <c r="I25" s="134"/>
      <c r="J25" s="134"/>
      <c r="K25" s="8">
        <v>0</v>
      </c>
      <c r="L25" s="80"/>
      <c r="M25" s="81"/>
    </row>
    <row r="26" spans="1:13" ht="15.75" customHeight="1">
      <c r="A26" s="88"/>
      <c r="B26" s="101"/>
      <c r="C26" s="111"/>
      <c r="D26" s="112"/>
      <c r="E26" s="11">
        <v>0</v>
      </c>
      <c r="F26" s="86" t="s">
        <v>8</v>
      </c>
      <c r="G26" s="11">
        <v>0</v>
      </c>
      <c r="H26" s="11">
        <v>0</v>
      </c>
      <c r="I26" s="134"/>
      <c r="J26" s="134"/>
      <c r="K26" s="8">
        <v>0</v>
      </c>
      <c r="L26" s="80"/>
      <c r="M26" s="81"/>
    </row>
    <row r="27" spans="1:13" ht="15.75" customHeight="1">
      <c r="A27" s="88"/>
      <c r="B27" s="101"/>
      <c r="C27" s="111"/>
      <c r="D27" s="112"/>
      <c r="E27" s="11">
        <v>0</v>
      </c>
      <c r="F27" s="86" t="s">
        <v>8</v>
      </c>
      <c r="G27" s="11">
        <v>0</v>
      </c>
      <c r="H27" s="11">
        <v>0</v>
      </c>
      <c r="I27" s="134"/>
      <c r="J27" s="134"/>
      <c r="K27" s="8">
        <v>0</v>
      </c>
      <c r="L27" s="80"/>
      <c r="M27" s="81"/>
    </row>
    <row r="28" spans="1:13" ht="15.75" customHeight="1">
      <c r="A28" s="88"/>
      <c r="B28" s="101"/>
      <c r="C28" s="111"/>
      <c r="D28" s="112"/>
      <c r="E28" s="11">
        <v>0</v>
      </c>
      <c r="F28" s="86" t="s">
        <v>8</v>
      </c>
      <c r="G28" s="11">
        <v>0</v>
      </c>
      <c r="H28" s="11">
        <v>0</v>
      </c>
      <c r="I28" s="134"/>
      <c r="J28" s="134"/>
      <c r="K28" s="8">
        <v>0</v>
      </c>
      <c r="L28" s="80"/>
      <c r="M28" s="81"/>
    </row>
    <row r="29" spans="1:13" ht="15.75" customHeight="1">
      <c r="A29" s="88"/>
      <c r="B29" s="101"/>
      <c r="C29" s="111"/>
      <c r="D29" s="112"/>
      <c r="E29" s="11">
        <v>0</v>
      </c>
      <c r="F29" s="86" t="s">
        <v>8</v>
      </c>
      <c r="G29" s="11">
        <v>0</v>
      </c>
      <c r="H29" s="11">
        <v>0</v>
      </c>
      <c r="I29" s="134"/>
      <c r="J29" s="134"/>
      <c r="K29" s="8">
        <v>0</v>
      </c>
      <c r="L29" s="80"/>
      <c r="M29" s="81"/>
    </row>
    <row r="30" spans="1:13" ht="15.75" customHeight="1">
      <c r="A30" s="88"/>
      <c r="B30" s="101"/>
      <c r="C30" s="111"/>
      <c r="D30" s="112"/>
      <c r="E30" s="11">
        <v>0</v>
      </c>
      <c r="F30" s="86" t="s">
        <v>8</v>
      </c>
      <c r="G30" s="11">
        <v>0</v>
      </c>
      <c r="H30" s="11">
        <v>0</v>
      </c>
      <c r="I30" s="134"/>
      <c r="J30" s="134"/>
      <c r="K30" s="8">
        <v>0</v>
      </c>
      <c r="L30" s="80"/>
      <c r="M30" s="81"/>
    </row>
    <row r="31" spans="1:13" ht="15.75" customHeight="1">
      <c r="A31" s="88"/>
      <c r="B31" s="101"/>
      <c r="C31" s="111"/>
      <c r="D31" s="112"/>
      <c r="E31" s="11">
        <v>0</v>
      </c>
      <c r="F31" s="86" t="s">
        <v>8</v>
      </c>
      <c r="G31" s="11">
        <v>0</v>
      </c>
      <c r="H31" s="11">
        <v>0</v>
      </c>
      <c r="I31" s="134"/>
      <c r="J31" s="134"/>
      <c r="K31" s="8">
        <v>0</v>
      </c>
      <c r="L31" s="80"/>
      <c r="M31" s="81"/>
    </row>
    <row r="32" spans="1:13" ht="15.75" customHeight="1">
      <c r="A32" s="88"/>
      <c r="B32" s="101"/>
      <c r="C32" s="111"/>
      <c r="D32" s="112"/>
      <c r="E32" s="11">
        <v>0</v>
      </c>
      <c r="F32" s="86" t="s">
        <v>8</v>
      </c>
      <c r="G32" s="11">
        <v>0</v>
      </c>
      <c r="H32" s="11">
        <v>0</v>
      </c>
      <c r="I32" s="134"/>
      <c r="J32" s="134"/>
      <c r="K32" s="8">
        <v>0</v>
      </c>
      <c r="L32" s="80"/>
      <c r="M32" s="81"/>
    </row>
    <row r="33" spans="1:22" ht="15.75" customHeight="1">
      <c r="A33" s="88"/>
      <c r="B33" s="101"/>
      <c r="C33" s="111"/>
      <c r="D33" s="112"/>
      <c r="E33" s="11">
        <v>0</v>
      </c>
      <c r="F33" s="86" t="s">
        <v>8</v>
      </c>
      <c r="G33" s="11">
        <v>0</v>
      </c>
      <c r="H33" s="11">
        <v>0</v>
      </c>
      <c r="I33" s="134"/>
      <c r="J33" s="134"/>
      <c r="K33" s="8">
        <v>0</v>
      </c>
      <c r="L33" s="80"/>
      <c r="M33" s="81"/>
    </row>
    <row r="34" spans="1:22" ht="15.75" customHeight="1">
      <c r="A34" s="88"/>
      <c r="B34" s="101"/>
      <c r="C34" s="111"/>
      <c r="D34" s="112"/>
      <c r="E34" s="11">
        <v>0</v>
      </c>
      <c r="F34" s="86" t="s">
        <v>8</v>
      </c>
      <c r="G34" s="11">
        <v>0</v>
      </c>
      <c r="H34" s="11">
        <v>0</v>
      </c>
      <c r="I34" s="134"/>
      <c r="J34" s="134"/>
      <c r="K34" s="8">
        <v>0</v>
      </c>
      <c r="L34" s="80"/>
      <c r="M34" s="81"/>
    </row>
    <row r="35" spans="1:22" ht="15.75" customHeight="1">
      <c r="A35" s="88"/>
      <c r="B35" s="101"/>
      <c r="C35" s="111"/>
      <c r="D35" s="112"/>
      <c r="E35" s="11">
        <v>0</v>
      </c>
      <c r="F35" s="86" t="s">
        <v>8</v>
      </c>
      <c r="G35" s="11">
        <v>0</v>
      </c>
      <c r="H35" s="11">
        <v>0</v>
      </c>
      <c r="I35" s="134"/>
      <c r="J35" s="134"/>
      <c r="K35" s="8">
        <v>0</v>
      </c>
      <c r="L35" s="80"/>
      <c r="M35" s="81"/>
    </row>
    <row r="36" spans="1:22" ht="15.75" customHeight="1">
      <c r="A36" s="88"/>
      <c r="B36" s="101"/>
      <c r="C36" s="111"/>
      <c r="D36" s="112"/>
      <c r="E36" s="11">
        <v>0</v>
      </c>
      <c r="F36" s="86" t="s">
        <v>8</v>
      </c>
      <c r="G36" s="11">
        <v>0</v>
      </c>
      <c r="H36" s="11">
        <v>0</v>
      </c>
      <c r="I36" s="134"/>
      <c r="J36" s="134"/>
      <c r="K36" s="8">
        <v>0</v>
      </c>
      <c r="L36" s="80"/>
      <c r="M36" s="81"/>
    </row>
    <row r="37" spans="1:22" ht="15.75" customHeight="1">
      <c r="A37" s="88"/>
      <c r="B37" s="101"/>
      <c r="C37" s="111"/>
      <c r="D37" s="112"/>
      <c r="E37" s="11">
        <v>0</v>
      </c>
      <c r="F37" s="86" t="s">
        <v>8</v>
      </c>
      <c r="G37" s="11">
        <v>0</v>
      </c>
      <c r="H37" s="11">
        <v>0</v>
      </c>
      <c r="I37" s="134"/>
      <c r="J37" s="134"/>
      <c r="K37" s="8">
        <v>0</v>
      </c>
      <c r="L37" s="80"/>
    </row>
    <row r="38" spans="1:22" ht="15.75" customHeight="1">
      <c r="A38" s="88"/>
      <c r="B38" s="101"/>
      <c r="C38" s="185" t="s">
        <v>13</v>
      </c>
      <c r="D38" s="186"/>
      <c r="E38" s="186"/>
      <c r="F38" s="186"/>
      <c r="G38" s="186"/>
      <c r="H38" s="186"/>
      <c r="I38" s="186"/>
      <c r="J38" s="187"/>
      <c r="K38" s="8">
        <v>0</v>
      </c>
      <c r="L38" s="80"/>
      <c r="M38" s="85"/>
      <c r="N38" s="85"/>
      <c r="O38" s="85"/>
      <c r="P38" s="85"/>
      <c r="Q38" s="85"/>
      <c r="R38" s="85"/>
      <c r="S38" s="85"/>
      <c r="T38" s="85"/>
      <c r="U38" s="85"/>
      <c r="V38" s="85"/>
    </row>
    <row r="39" spans="1:22" ht="15.75" customHeight="1">
      <c r="A39" s="88"/>
      <c r="B39" s="113"/>
      <c r="C39" s="159"/>
      <c r="D39" s="188"/>
      <c r="E39" s="188"/>
      <c r="F39" s="188"/>
      <c r="G39" s="188"/>
      <c r="H39" s="188"/>
      <c r="I39" s="188"/>
      <c r="J39" s="189"/>
      <c r="K39" s="8"/>
      <c r="L39" s="80"/>
    </row>
    <row r="40" spans="1:22" ht="15.75" customHeight="1">
      <c r="A40" s="88"/>
      <c r="B40" s="114" t="s">
        <v>14</v>
      </c>
      <c r="C40" s="146" t="s">
        <v>15</v>
      </c>
      <c r="D40" s="147"/>
      <c r="E40" s="147"/>
      <c r="F40" s="147"/>
      <c r="G40" s="147"/>
      <c r="H40" s="147"/>
      <c r="I40" s="147"/>
      <c r="J40" s="148"/>
      <c r="K40" s="8">
        <v>0</v>
      </c>
      <c r="L40" s="80"/>
    </row>
    <row r="41" spans="1:22" ht="15.75" customHeight="1">
      <c r="A41" s="88"/>
      <c r="B41" s="115"/>
      <c r="C41" s="179" t="s">
        <v>16</v>
      </c>
      <c r="D41" s="180"/>
      <c r="E41" s="180"/>
      <c r="F41" s="180"/>
      <c r="G41" s="180"/>
      <c r="H41" s="180"/>
      <c r="I41" s="180"/>
      <c r="J41" s="181"/>
      <c r="K41" s="8">
        <v>0</v>
      </c>
      <c r="L41" s="80"/>
    </row>
    <row r="42" spans="1:22" ht="15.75" customHeight="1">
      <c r="A42" s="88"/>
      <c r="B42" s="116" t="s">
        <v>17</v>
      </c>
      <c r="C42" s="182" t="s">
        <v>160</v>
      </c>
      <c r="D42" s="183"/>
      <c r="E42" s="183"/>
      <c r="F42" s="183"/>
      <c r="G42" s="183"/>
      <c r="H42" s="183"/>
      <c r="I42" s="183"/>
      <c r="J42" s="183"/>
      <c r="K42" s="184"/>
      <c r="L42" s="80"/>
    </row>
    <row r="43" spans="1:22" ht="15.75" customHeight="1">
      <c r="A43" s="88"/>
      <c r="B43" s="156"/>
      <c r="C43" s="133" t="s">
        <v>18</v>
      </c>
      <c r="D43" s="133"/>
      <c r="E43" s="133"/>
      <c r="F43" s="133"/>
      <c r="G43" s="133"/>
      <c r="H43" s="133"/>
      <c r="I43" s="133"/>
      <c r="J43" s="133"/>
      <c r="K43" s="117" t="s">
        <v>19</v>
      </c>
      <c r="L43" s="80"/>
    </row>
    <row r="44" spans="1:22" ht="15.75" customHeight="1">
      <c r="A44" s="88"/>
      <c r="B44" s="157"/>
      <c r="C44" s="158"/>
      <c r="D44" s="158"/>
      <c r="E44" s="158"/>
      <c r="F44" s="158"/>
      <c r="G44" s="158"/>
      <c r="H44" s="158"/>
      <c r="I44" s="158"/>
      <c r="J44" s="158"/>
      <c r="K44" s="4"/>
      <c r="L44" s="80"/>
    </row>
    <row r="45" spans="1:22" ht="15.75" customHeight="1">
      <c r="A45" s="88"/>
      <c r="B45" s="118"/>
      <c r="C45" s="159" t="s">
        <v>20</v>
      </c>
      <c r="D45" s="160"/>
      <c r="E45" s="160"/>
      <c r="F45" s="160"/>
      <c r="G45" s="160"/>
      <c r="H45" s="160"/>
      <c r="I45" s="160"/>
      <c r="J45" s="160"/>
      <c r="K45" s="8">
        <v>0</v>
      </c>
      <c r="L45" s="80"/>
    </row>
    <row r="46" spans="1:22" ht="15.75" customHeight="1">
      <c r="A46" s="88"/>
      <c r="B46" s="164" t="s">
        <v>21</v>
      </c>
      <c r="C46" s="166" t="s">
        <v>150</v>
      </c>
      <c r="D46" s="167"/>
      <c r="E46" s="167"/>
      <c r="F46" s="167"/>
      <c r="G46" s="167"/>
      <c r="H46" s="170" t="s">
        <v>22</v>
      </c>
      <c r="I46" s="170"/>
      <c r="J46" s="170"/>
      <c r="K46" s="133" t="s">
        <v>67</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70"/>
      <c r="L47" s="80"/>
      <c r="M47" s="85"/>
      <c r="N47" s="85"/>
      <c r="O47" s="85"/>
      <c r="P47" s="85"/>
      <c r="Q47" s="85"/>
      <c r="R47" s="85"/>
      <c r="S47" s="85"/>
      <c r="T47" s="85"/>
      <c r="U47" s="85"/>
      <c r="V47" s="85"/>
    </row>
    <row r="48" spans="1:22" ht="15.75" customHeight="1">
      <c r="A48" s="88"/>
      <c r="B48" s="118"/>
      <c r="C48" s="174" t="s">
        <v>23</v>
      </c>
      <c r="D48" s="175"/>
      <c r="E48" s="175"/>
      <c r="F48" s="176"/>
      <c r="G48" s="176"/>
      <c r="H48" s="176"/>
      <c r="I48" s="176"/>
      <c r="J48" s="176"/>
      <c r="K48" s="8">
        <v>0</v>
      </c>
      <c r="L48" s="80"/>
    </row>
    <row r="49" spans="1:12" ht="15.75" customHeight="1">
      <c r="A49" s="88"/>
      <c r="B49" s="119" t="s">
        <v>24</v>
      </c>
      <c r="C49" s="120" t="s">
        <v>25</v>
      </c>
      <c r="D49" s="121"/>
      <c r="E49" s="121"/>
      <c r="F49" s="122"/>
      <c r="G49" s="177" t="s">
        <v>26</v>
      </c>
      <c r="H49" s="160"/>
      <c r="I49" s="178"/>
      <c r="J49" s="123" t="s">
        <v>27</v>
      </c>
      <c r="K49" s="8">
        <v>0</v>
      </c>
      <c r="L49" s="80"/>
    </row>
    <row r="50" spans="1:12" ht="15.75" customHeight="1">
      <c r="A50" s="88"/>
      <c r="B50" s="108" t="s">
        <v>28</v>
      </c>
      <c r="C50" s="146" t="s">
        <v>158</v>
      </c>
      <c r="D50" s="147"/>
      <c r="E50" s="147"/>
      <c r="F50" s="148"/>
      <c r="G50" s="177" t="s">
        <v>26</v>
      </c>
      <c r="H50" s="160"/>
      <c r="I50" s="178"/>
      <c r="J50" s="123" t="s">
        <v>27</v>
      </c>
      <c r="K50" s="8">
        <v>0</v>
      </c>
      <c r="L50" s="80"/>
    </row>
    <row r="51" spans="1:12" ht="15.75" customHeight="1">
      <c r="A51" s="88"/>
      <c r="B51" s="124"/>
      <c r="C51" s="171"/>
      <c r="D51" s="172"/>
      <c r="E51" s="172"/>
      <c r="F51" s="172"/>
      <c r="G51" s="172"/>
      <c r="H51" s="172"/>
      <c r="I51" s="172"/>
      <c r="J51" s="172"/>
      <c r="K51" s="173"/>
      <c r="L51" s="80"/>
    </row>
    <row r="52" spans="1:12" ht="15.75" customHeight="1">
      <c r="A52" s="88"/>
      <c r="B52" s="125" t="s">
        <v>29</v>
      </c>
      <c r="C52" s="120" t="s">
        <v>161</v>
      </c>
      <c r="D52" s="121"/>
      <c r="E52" s="121"/>
      <c r="F52" s="161" t="s">
        <v>31</v>
      </c>
      <c r="G52" s="161"/>
      <c r="H52" s="162" t="s">
        <v>32</v>
      </c>
      <c r="I52" s="162"/>
      <c r="J52" s="163"/>
      <c r="K52" s="126"/>
      <c r="L52" s="80"/>
    </row>
    <row r="53" spans="1:12" ht="15.75" customHeight="1">
      <c r="A53" s="88"/>
      <c r="B53" s="127"/>
      <c r="C53" s="137" t="s">
        <v>33</v>
      </c>
      <c r="D53" s="138"/>
      <c r="E53" s="139"/>
      <c r="F53" s="140"/>
      <c r="G53" s="141"/>
      <c r="H53" s="142"/>
      <c r="I53" s="143"/>
      <c r="J53" s="144"/>
      <c r="K53" s="8"/>
      <c r="L53" s="80"/>
    </row>
    <row r="54" spans="1:12" ht="15.75" customHeight="1">
      <c r="A54" s="88"/>
      <c r="B54" s="127"/>
      <c r="C54" s="133" t="s">
        <v>34</v>
      </c>
      <c r="D54" s="133"/>
      <c r="E54" s="133"/>
      <c r="F54" s="140"/>
      <c r="G54" s="141"/>
      <c r="H54" s="142"/>
      <c r="I54" s="143"/>
      <c r="J54" s="144"/>
      <c r="K54" s="8"/>
      <c r="L54" s="80"/>
    </row>
    <row r="55" spans="1:12" ht="15.75" customHeight="1">
      <c r="A55" s="88"/>
      <c r="B55" s="127"/>
      <c r="C55" s="133" t="s">
        <v>35</v>
      </c>
      <c r="D55" s="133"/>
      <c r="E55" s="133"/>
      <c r="F55" s="134"/>
      <c r="G55" s="134"/>
      <c r="H55" s="135"/>
      <c r="I55" s="135"/>
      <c r="J55" s="135"/>
      <c r="K55" s="4"/>
      <c r="L55" s="80"/>
    </row>
    <row r="56" spans="1:12" ht="15.75" customHeight="1">
      <c r="A56" s="88"/>
      <c r="B56" s="127"/>
      <c r="C56" s="133" t="s">
        <v>36</v>
      </c>
      <c r="D56" s="133"/>
      <c r="E56" s="133"/>
      <c r="F56" s="134"/>
      <c r="G56" s="134"/>
      <c r="H56" s="135"/>
      <c r="I56" s="135"/>
      <c r="J56" s="135"/>
      <c r="K56" s="4"/>
      <c r="L56" s="80"/>
    </row>
    <row r="57" spans="1:12" ht="15.75" customHeight="1">
      <c r="A57" s="88"/>
      <c r="B57" s="127"/>
      <c r="C57" s="133" t="s">
        <v>37</v>
      </c>
      <c r="D57" s="133"/>
      <c r="E57" s="133"/>
      <c r="F57" s="134"/>
      <c r="G57" s="134"/>
      <c r="H57" s="135"/>
      <c r="I57" s="135"/>
      <c r="J57" s="135"/>
      <c r="K57" s="4"/>
      <c r="L57" s="80"/>
    </row>
    <row r="58" spans="1:12" ht="15.75" customHeight="1">
      <c r="A58" s="88"/>
      <c r="B58" s="127"/>
      <c r="C58" s="136" t="s">
        <v>162</v>
      </c>
      <c r="D58" s="136"/>
      <c r="E58" s="136"/>
      <c r="F58" s="136"/>
      <c r="G58" s="136"/>
      <c r="H58" s="136"/>
      <c r="I58" s="136"/>
      <c r="J58" s="136"/>
      <c r="K58" s="8">
        <v>0</v>
      </c>
      <c r="L58" s="80"/>
    </row>
    <row r="59" spans="1:12" ht="15.75" customHeight="1" thickBot="1">
      <c r="A59" s="88"/>
      <c r="B59" s="127"/>
      <c r="C59" s="131"/>
      <c r="D59" s="132"/>
      <c r="E59" s="132"/>
      <c r="F59" s="132"/>
      <c r="G59" s="132"/>
      <c r="H59" s="132"/>
      <c r="I59" s="132"/>
      <c r="J59" s="132"/>
      <c r="K59" s="107"/>
      <c r="L59" s="80"/>
    </row>
    <row r="60" spans="1:12" ht="15.75" customHeight="1" thickBot="1">
      <c r="A60" s="88"/>
      <c r="B60" s="128"/>
      <c r="C60" s="131" t="s">
        <v>167</v>
      </c>
      <c r="D60" s="132"/>
      <c r="E60" s="132"/>
      <c r="F60" s="132"/>
      <c r="G60" s="132"/>
      <c r="H60" s="132"/>
      <c r="I60" s="132"/>
      <c r="J60" s="132"/>
      <c r="K60" s="8">
        <v>0</v>
      </c>
      <c r="L60" s="80"/>
    </row>
    <row r="61" spans="1:12" ht="15.75" customHeight="1">
      <c r="A61" s="88"/>
      <c r="B61" s="119" t="s">
        <v>38</v>
      </c>
      <c r="C61" s="146" t="s">
        <v>151</v>
      </c>
      <c r="D61" s="147"/>
      <c r="E61" s="147"/>
      <c r="F61" s="147"/>
      <c r="G61" s="147"/>
      <c r="H61" s="147"/>
      <c r="I61" s="147"/>
      <c r="J61" s="148"/>
      <c r="K61" s="129"/>
      <c r="L61" s="80"/>
    </row>
    <row r="62" spans="1:12" ht="10.199999999999999" customHeight="1">
      <c r="A62" s="88"/>
      <c r="B62" s="128"/>
      <c r="C62" s="152" t="s">
        <v>170</v>
      </c>
      <c r="D62" s="153"/>
      <c r="E62" s="153"/>
      <c r="F62" s="153"/>
      <c r="G62" s="153"/>
      <c r="H62" s="153"/>
      <c r="I62" s="153"/>
      <c r="J62" s="153"/>
      <c r="K62" s="4">
        <v>368584</v>
      </c>
      <c r="L62" s="80"/>
    </row>
    <row r="63" spans="1:12" ht="10.199999999999999" customHeight="1">
      <c r="A63" s="88"/>
      <c r="B63" s="128"/>
      <c r="C63" s="154" t="s">
        <v>171</v>
      </c>
      <c r="D63" s="155"/>
      <c r="E63" s="155"/>
      <c r="F63" s="155"/>
      <c r="G63" s="155"/>
      <c r="H63" s="155"/>
      <c r="I63" s="155"/>
      <c r="J63" s="155"/>
      <c r="K63" s="4">
        <v>1698690</v>
      </c>
      <c r="L63" s="80"/>
    </row>
    <row r="64" spans="1:12" s="16" customFormat="1" ht="74.25" customHeight="1">
      <c r="A64" s="15"/>
      <c r="B64" s="149" t="s">
        <v>175</v>
      </c>
      <c r="C64" s="149"/>
      <c r="D64" s="149"/>
      <c r="E64" s="149"/>
      <c r="F64" s="149"/>
      <c r="G64" s="149"/>
      <c r="H64" s="149"/>
      <c r="I64" s="149"/>
      <c r="J64" s="149"/>
      <c r="K64" s="149"/>
      <c r="L64" s="84"/>
    </row>
    <row r="65" spans="1:15" s="16" customFormat="1" ht="16.95" customHeight="1">
      <c r="A65" s="15"/>
      <c r="B65" s="145" t="s">
        <v>172</v>
      </c>
      <c r="C65" s="145"/>
      <c r="D65" s="145"/>
      <c r="E65" s="145"/>
      <c r="F65" s="145"/>
      <c r="G65" s="145"/>
      <c r="H65" s="145"/>
      <c r="I65" s="145"/>
      <c r="J65" s="145"/>
      <c r="K65" s="145"/>
      <c r="L65" s="84"/>
    </row>
    <row r="66" spans="1:15" s="16" customFormat="1" ht="16.95" customHeight="1">
      <c r="A66" s="15"/>
      <c r="B66" s="150" t="s">
        <v>43</v>
      </c>
      <c r="C66" s="150"/>
      <c r="D66" s="150"/>
      <c r="E66" s="150"/>
      <c r="F66" s="150"/>
      <c r="G66" s="150"/>
      <c r="H66" s="150"/>
      <c r="I66" s="150"/>
      <c r="J66" s="150"/>
      <c r="K66" s="150"/>
      <c r="L66" s="89"/>
    </row>
    <row r="67" spans="1:15" ht="16.95" customHeight="1">
      <c r="A67" s="88"/>
      <c r="B67" s="151" t="s">
        <v>39</v>
      </c>
      <c r="C67" s="151"/>
      <c r="D67" s="151"/>
      <c r="E67" s="151"/>
      <c r="F67" s="151"/>
      <c r="G67" s="151"/>
      <c r="H67" s="151"/>
      <c r="I67" s="151"/>
      <c r="J67" s="151"/>
      <c r="K67" s="151"/>
      <c r="L67" s="15"/>
      <c r="M67" s="83"/>
      <c r="N67" s="88"/>
      <c r="O67" s="82"/>
    </row>
    <row r="68" spans="1:15" ht="25.95" customHeight="1">
      <c r="A68" s="88"/>
      <c r="B68" s="145" t="s">
        <v>40</v>
      </c>
      <c r="C68" s="145"/>
      <c r="D68" s="145"/>
      <c r="E68" s="145"/>
      <c r="F68" s="145"/>
      <c r="G68" s="145"/>
      <c r="H68" s="145"/>
      <c r="I68" s="145"/>
      <c r="J68" s="145"/>
      <c r="K68" s="145"/>
      <c r="L68" s="84"/>
      <c r="M68" s="83"/>
      <c r="N68" s="88"/>
      <c r="O68" s="82"/>
    </row>
    <row r="69" spans="1:15" ht="30" customHeight="1">
      <c r="A69" s="88"/>
      <c r="B69" s="145"/>
      <c r="C69" s="145"/>
      <c r="D69" s="145"/>
      <c r="E69" s="145"/>
      <c r="F69" s="145"/>
      <c r="G69" s="145"/>
      <c r="H69" s="145"/>
      <c r="I69" s="145"/>
      <c r="J69" s="145"/>
      <c r="K69" s="145"/>
      <c r="L69" s="88"/>
      <c r="M69" s="83"/>
      <c r="N69" s="88"/>
      <c r="O69" s="82"/>
    </row>
  </sheetData>
  <mergeCells count="73">
    <mergeCell ref="C19:J19"/>
    <mergeCell ref="C18:J18"/>
    <mergeCell ref="J1:K1"/>
    <mergeCell ref="B2:K2"/>
    <mergeCell ref="B3:K3"/>
    <mergeCell ref="B4:K4"/>
    <mergeCell ref="E6:G6"/>
    <mergeCell ref="I30:J30"/>
    <mergeCell ref="E20:G20"/>
    <mergeCell ref="I20:J20"/>
    <mergeCell ref="I21:J21"/>
    <mergeCell ref="I22:J22"/>
    <mergeCell ref="I23:J23"/>
    <mergeCell ref="I24:J24"/>
    <mergeCell ref="I25:J25"/>
    <mergeCell ref="I26:J26"/>
    <mergeCell ref="I27:J27"/>
    <mergeCell ref="I28:J28"/>
    <mergeCell ref="I29:J29"/>
    <mergeCell ref="C42:K42"/>
    <mergeCell ref="I31:J31"/>
    <mergeCell ref="I32:J32"/>
    <mergeCell ref="I33:J33"/>
    <mergeCell ref="I34:J34"/>
    <mergeCell ref="I35:J35"/>
    <mergeCell ref="I36:J36"/>
    <mergeCell ref="I37:J37"/>
    <mergeCell ref="C38:J38"/>
    <mergeCell ref="C39:J39"/>
    <mergeCell ref="C40:J40"/>
    <mergeCell ref="C41:J41"/>
    <mergeCell ref="B43:B44"/>
    <mergeCell ref="C43:J43"/>
    <mergeCell ref="C44:J44"/>
    <mergeCell ref="C45:J45"/>
    <mergeCell ref="B46:B47"/>
    <mergeCell ref="C46:G47"/>
    <mergeCell ref="H46:J47"/>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C60:J60"/>
    <mergeCell ref="C55:E55"/>
    <mergeCell ref="F55:G55"/>
    <mergeCell ref="H55:J55"/>
    <mergeCell ref="C56:E56"/>
    <mergeCell ref="F56:G56"/>
    <mergeCell ref="H56:J56"/>
    <mergeCell ref="C57:E57"/>
    <mergeCell ref="F57:G57"/>
    <mergeCell ref="H57:J57"/>
    <mergeCell ref="C58:J58"/>
    <mergeCell ref="C59:J59"/>
    <mergeCell ref="B65:K65"/>
    <mergeCell ref="B66:K66"/>
    <mergeCell ref="B68:K68"/>
    <mergeCell ref="B69:K69"/>
    <mergeCell ref="C61:J61"/>
    <mergeCell ref="B64:K64"/>
    <mergeCell ref="B67:K67"/>
    <mergeCell ref="C62:J62"/>
    <mergeCell ref="C63:J63"/>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B-1.3
Addendum 4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9"/>
  <sheetViews>
    <sheetView showGridLines="0" view="pageLayout" topLeftCell="A3" zoomScale="115" zoomScaleNormal="115"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33203125" style="14" customWidth="1"/>
    <col min="12" max="12" width="20" style="17" customWidth="1"/>
    <col min="13" max="13" width="14" style="14" customWidth="1"/>
    <col min="14" max="16384" width="9.109375" style="14"/>
  </cols>
  <sheetData>
    <row r="1" spans="1:13" ht="15.75" customHeight="1">
      <c r="A1" s="88"/>
      <c r="B1" s="88"/>
      <c r="C1" s="88"/>
      <c r="D1" s="1"/>
      <c r="E1" s="1"/>
      <c r="F1" s="3" t="s">
        <v>159</v>
      </c>
      <c r="G1" s="88"/>
      <c r="H1" s="2"/>
      <c r="I1" s="3"/>
      <c r="J1" s="130" t="s">
        <v>157</v>
      </c>
      <c r="K1" s="201"/>
    </row>
    <row r="2" spans="1:13" ht="15.75" customHeight="1">
      <c r="A2" s="88"/>
      <c r="B2" s="193" t="s">
        <v>0</v>
      </c>
      <c r="C2" s="130"/>
      <c r="D2" s="130"/>
      <c r="E2" s="130"/>
      <c r="F2" s="130"/>
      <c r="G2" s="130"/>
      <c r="H2" s="130"/>
      <c r="I2" s="130"/>
      <c r="J2" s="130"/>
      <c r="K2" s="130"/>
    </row>
    <row r="3" spans="1:13" ht="15.75" customHeight="1">
      <c r="A3" s="88"/>
      <c r="B3" s="130" t="s">
        <v>48</v>
      </c>
      <c r="C3" s="130"/>
      <c r="D3" s="130"/>
      <c r="E3" s="130"/>
      <c r="F3" s="130"/>
      <c r="G3" s="130"/>
      <c r="H3" s="130"/>
      <c r="I3" s="130"/>
      <c r="J3" s="130"/>
      <c r="K3" s="130"/>
    </row>
    <row r="4" spans="1:13" ht="15.75" customHeight="1">
      <c r="A4" s="88"/>
      <c r="B4" s="130" t="s">
        <v>49</v>
      </c>
      <c r="C4" s="130"/>
      <c r="D4" s="130"/>
      <c r="E4" s="130"/>
      <c r="F4" s="130"/>
      <c r="G4" s="130"/>
      <c r="H4" s="130"/>
      <c r="I4" s="130"/>
      <c r="J4" s="130"/>
      <c r="K4" s="130"/>
    </row>
    <row r="5" spans="1:13" ht="15.75" customHeight="1" thickBot="1">
      <c r="A5" s="88"/>
      <c r="B5" s="90"/>
      <c r="C5" s="90"/>
      <c r="D5" s="90"/>
      <c r="E5" s="90"/>
      <c r="F5" s="88"/>
      <c r="G5" s="88"/>
      <c r="H5" s="90"/>
      <c r="I5" s="90"/>
      <c r="J5" s="90"/>
      <c r="K5" s="90"/>
    </row>
    <row r="6" spans="1:13" ht="50.4">
      <c r="A6" s="88"/>
      <c r="B6" s="97" t="s">
        <v>1</v>
      </c>
      <c r="C6" s="96" t="s">
        <v>153</v>
      </c>
      <c r="D6" s="98" t="s">
        <v>152</v>
      </c>
      <c r="E6" s="194" t="s">
        <v>3</v>
      </c>
      <c r="F6" s="195"/>
      <c r="G6" s="196"/>
      <c r="H6" s="96" t="s">
        <v>4</v>
      </c>
      <c r="I6" s="96" t="s">
        <v>176</v>
      </c>
      <c r="J6" s="99" t="s">
        <v>177</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0"/>
      <c r="D18" s="191"/>
      <c r="E18" s="191"/>
      <c r="F18" s="191"/>
      <c r="G18" s="191"/>
      <c r="H18" s="191"/>
      <c r="I18" s="191"/>
      <c r="J18" s="192"/>
      <c r="K18" s="107"/>
      <c r="L18" s="80"/>
      <c r="M18" s="81"/>
    </row>
    <row r="19" spans="1:13" ht="15.75" customHeight="1" thickBot="1">
      <c r="A19" s="88"/>
      <c r="B19" s="101"/>
      <c r="C19" s="197" t="s">
        <v>9</v>
      </c>
      <c r="D19" s="197"/>
      <c r="E19" s="197"/>
      <c r="F19" s="197"/>
      <c r="G19" s="197"/>
      <c r="H19" s="197"/>
      <c r="I19" s="197"/>
      <c r="J19" s="197"/>
      <c r="K19" s="107">
        <v>0</v>
      </c>
      <c r="L19" s="80"/>
      <c r="M19" s="81"/>
    </row>
    <row r="20" spans="1:13" ht="50.4">
      <c r="A20" s="88"/>
      <c r="B20" s="108" t="s">
        <v>10</v>
      </c>
      <c r="C20" s="109" t="s">
        <v>154</v>
      </c>
      <c r="D20" s="98" t="s">
        <v>152</v>
      </c>
      <c r="E20" s="198" t="s">
        <v>11</v>
      </c>
      <c r="F20" s="199"/>
      <c r="G20" s="199"/>
      <c r="H20" s="109" t="s">
        <v>12</v>
      </c>
      <c r="I20" s="198" t="s">
        <v>178</v>
      </c>
      <c r="J20" s="200"/>
      <c r="K20" s="110" t="s">
        <v>7</v>
      </c>
      <c r="L20" s="80"/>
      <c r="M20" s="81"/>
    </row>
    <row r="21" spans="1:13" ht="15.75" customHeight="1">
      <c r="A21" s="88"/>
      <c r="B21" s="101"/>
      <c r="C21" s="111"/>
      <c r="D21" s="112"/>
      <c r="E21" s="11">
        <v>0</v>
      </c>
      <c r="F21" s="86" t="s">
        <v>8</v>
      </c>
      <c r="G21" s="11">
        <v>0</v>
      </c>
      <c r="H21" s="11">
        <v>0</v>
      </c>
      <c r="I21" s="134"/>
      <c r="J21" s="134"/>
      <c r="K21" s="8">
        <v>0</v>
      </c>
      <c r="L21" s="80"/>
      <c r="M21" s="81"/>
    </row>
    <row r="22" spans="1:13" ht="15.75" customHeight="1">
      <c r="A22" s="88"/>
      <c r="B22" s="101"/>
      <c r="C22" s="111"/>
      <c r="D22" s="112"/>
      <c r="E22" s="11">
        <v>0</v>
      </c>
      <c r="F22" s="86" t="s">
        <v>8</v>
      </c>
      <c r="G22" s="11">
        <v>0</v>
      </c>
      <c r="H22" s="11">
        <v>0</v>
      </c>
      <c r="I22" s="134"/>
      <c r="J22" s="134"/>
      <c r="K22" s="8">
        <v>0</v>
      </c>
      <c r="L22" s="80"/>
      <c r="M22" s="81"/>
    </row>
    <row r="23" spans="1:13" ht="15.75" customHeight="1">
      <c r="A23" s="88"/>
      <c r="B23" s="101"/>
      <c r="C23" s="111"/>
      <c r="D23" s="112"/>
      <c r="E23" s="11">
        <v>0</v>
      </c>
      <c r="F23" s="86" t="s">
        <v>8</v>
      </c>
      <c r="G23" s="11">
        <v>0</v>
      </c>
      <c r="H23" s="11">
        <v>0</v>
      </c>
      <c r="I23" s="134"/>
      <c r="J23" s="134"/>
      <c r="K23" s="8">
        <v>0</v>
      </c>
      <c r="L23" s="80"/>
      <c r="M23" s="81"/>
    </row>
    <row r="24" spans="1:13" ht="15.75" customHeight="1">
      <c r="A24" s="88"/>
      <c r="B24" s="101"/>
      <c r="C24" s="111"/>
      <c r="D24" s="112"/>
      <c r="E24" s="11">
        <v>0</v>
      </c>
      <c r="F24" s="86" t="s">
        <v>8</v>
      </c>
      <c r="G24" s="11">
        <v>0</v>
      </c>
      <c r="H24" s="11">
        <v>0</v>
      </c>
      <c r="I24" s="134"/>
      <c r="J24" s="134"/>
      <c r="K24" s="8">
        <v>0</v>
      </c>
      <c r="L24" s="80"/>
      <c r="M24" s="81"/>
    </row>
    <row r="25" spans="1:13" ht="15.75" customHeight="1">
      <c r="A25" s="88"/>
      <c r="B25" s="101"/>
      <c r="C25" s="111"/>
      <c r="D25" s="112"/>
      <c r="E25" s="11">
        <v>0</v>
      </c>
      <c r="F25" s="86" t="s">
        <v>8</v>
      </c>
      <c r="G25" s="11">
        <v>0</v>
      </c>
      <c r="H25" s="11">
        <v>0</v>
      </c>
      <c r="I25" s="134"/>
      <c r="J25" s="134"/>
      <c r="K25" s="8">
        <v>0</v>
      </c>
      <c r="L25" s="80"/>
      <c r="M25" s="81"/>
    </row>
    <row r="26" spans="1:13" ht="15.75" customHeight="1">
      <c r="A26" s="88"/>
      <c r="B26" s="101"/>
      <c r="C26" s="111"/>
      <c r="D26" s="112"/>
      <c r="E26" s="11">
        <v>0</v>
      </c>
      <c r="F26" s="86" t="s">
        <v>8</v>
      </c>
      <c r="G26" s="11">
        <v>0</v>
      </c>
      <c r="H26" s="11">
        <v>0</v>
      </c>
      <c r="I26" s="134"/>
      <c r="J26" s="134"/>
      <c r="K26" s="8">
        <v>0</v>
      </c>
      <c r="L26" s="80"/>
      <c r="M26" s="81"/>
    </row>
    <row r="27" spans="1:13" ht="15.75" customHeight="1">
      <c r="A27" s="88"/>
      <c r="B27" s="101"/>
      <c r="C27" s="111"/>
      <c r="D27" s="112"/>
      <c r="E27" s="11">
        <v>0</v>
      </c>
      <c r="F27" s="86" t="s">
        <v>8</v>
      </c>
      <c r="G27" s="11">
        <v>0</v>
      </c>
      <c r="H27" s="11">
        <v>0</v>
      </c>
      <c r="I27" s="134"/>
      <c r="J27" s="134"/>
      <c r="K27" s="8">
        <v>0</v>
      </c>
      <c r="L27" s="80"/>
      <c r="M27" s="81"/>
    </row>
    <row r="28" spans="1:13" ht="15.75" customHeight="1">
      <c r="A28" s="88"/>
      <c r="B28" s="101"/>
      <c r="C28" s="111"/>
      <c r="D28" s="112"/>
      <c r="E28" s="11">
        <v>0</v>
      </c>
      <c r="F28" s="86" t="s">
        <v>8</v>
      </c>
      <c r="G28" s="11">
        <v>0</v>
      </c>
      <c r="H28" s="11">
        <v>0</v>
      </c>
      <c r="I28" s="134"/>
      <c r="J28" s="134"/>
      <c r="K28" s="8">
        <v>0</v>
      </c>
      <c r="L28" s="80"/>
      <c r="M28" s="81"/>
    </row>
    <row r="29" spans="1:13" ht="15.75" customHeight="1">
      <c r="A29" s="88"/>
      <c r="B29" s="101"/>
      <c r="C29" s="111"/>
      <c r="D29" s="112"/>
      <c r="E29" s="11">
        <v>0</v>
      </c>
      <c r="F29" s="86" t="s">
        <v>8</v>
      </c>
      <c r="G29" s="11">
        <v>0</v>
      </c>
      <c r="H29" s="11">
        <v>0</v>
      </c>
      <c r="I29" s="134"/>
      <c r="J29" s="134"/>
      <c r="K29" s="8">
        <v>0</v>
      </c>
      <c r="L29" s="80"/>
      <c r="M29" s="81"/>
    </row>
    <row r="30" spans="1:13" ht="15.75" customHeight="1">
      <c r="A30" s="88"/>
      <c r="B30" s="101"/>
      <c r="C30" s="111"/>
      <c r="D30" s="112"/>
      <c r="E30" s="11">
        <v>0</v>
      </c>
      <c r="F30" s="86" t="s">
        <v>8</v>
      </c>
      <c r="G30" s="11">
        <v>0</v>
      </c>
      <c r="H30" s="11">
        <v>0</v>
      </c>
      <c r="I30" s="134"/>
      <c r="J30" s="134"/>
      <c r="K30" s="8">
        <v>0</v>
      </c>
      <c r="L30" s="80"/>
      <c r="M30" s="81"/>
    </row>
    <row r="31" spans="1:13" ht="15.75" customHeight="1">
      <c r="A31" s="88"/>
      <c r="B31" s="101"/>
      <c r="C31" s="111"/>
      <c r="D31" s="112"/>
      <c r="E31" s="11">
        <v>0</v>
      </c>
      <c r="F31" s="86" t="s">
        <v>8</v>
      </c>
      <c r="G31" s="11">
        <v>0</v>
      </c>
      <c r="H31" s="11">
        <v>0</v>
      </c>
      <c r="I31" s="134"/>
      <c r="J31" s="134"/>
      <c r="K31" s="8">
        <v>0</v>
      </c>
      <c r="L31" s="80"/>
      <c r="M31" s="81"/>
    </row>
    <row r="32" spans="1:13" ht="15.75" customHeight="1">
      <c r="A32" s="88"/>
      <c r="B32" s="101"/>
      <c r="C32" s="111"/>
      <c r="D32" s="112"/>
      <c r="E32" s="11">
        <v>0</v>
      </c>
      <c r="F32" s="86" t="s">
        <v>8</v>
      </c>
      <c r="G32" s="11">
        <v>0</v>
      </c>
      <c r="H32" s="11">
        <v>0</v>
      </c>
      <c r="I32" s="134"/>
      <c r="J32" s="134"/>
      <c r="K32" s="8">
        <v>0</v>
      </c>
      <c r="L32" s="80"/>
      <c r="M32" s="81"/>
    </row>
    <row r="33" spans="1:22" ht="15.75" customHeight="1">
      <c r="A33" s="88"/>
      <c r="B33" s="101"/>
      <c r="C33" s="111"/>
      <c r="D33" s="112"/>
      <c r="E33" s="11">
        <v>0</v>
      </c>
      <c r="F33" s="86" t="s">
        <v>8</v>
      </c>
      <c r="G33" s="11">
        <v>0</v>
      </c>
      <c r="H33" s="11">
        <v>0</v>
      </c>
      <c r="I33" s="134"/>
      <c r="J33" s="134"/>
      <c r="K33" s="8">
        <v>0</v>
      </c>
      <c r="L33" s="80"/>
      <c r="M33" s="81"/>
    </row>
    <row r="34" spans="1:22" ht="15.75" customHeight="1">
      <c r="A34" s="88"/>
      <c r="B34" s="101"/>
      <c r="C34" s="111"/>
      <c r="D34" s="112"/>
      <c r="E34" s="11">
        <v>0</v>
      </c>
      <c r="F34" s="86" t="s">
        <v>8</v>
      </c>
      <c r="G34" s="11">
        <v>0</v>
      </c>
      <c r="H34" s="11">
        <v>0</v>
      </c>
      <c r="I34" s="134"/>
      <c r="J34" s="134"/>
      <c r="K34" s="8">
        <v>0</v>
      </c>
      <c r="L34" s="80"/>
      <c r="M34" s="81"/>
    </row>
    <row r="35" spans="1:22" ht="15.75" customHeight="1">
      <c r="A35" s="88"/>
      <c r="B35" s="101"/>
      <c r="C35" s="111"/>
      <c r="D35" s="112"/>
      <c r="E35" s="11">
        <v>0</v>
      </c>
      <c r="F35" s="86" t="s">
        <v>8</v>
      </c>
      <c r="G35" s="11">
        <v>0</v>
      </c>
      <c r="H35" s="11">
        <v>0</v>
      </c>
      <c r="I35" s="134"/>
      <c r="J35" s="134"/>
      <c r="K35" s="8">
        <v>0</v>
      </c>
      <c r="L35" s="80"/>
      <c r="M35" s="81"/>
    </row>
    <row r="36" spans="1:22" ht="15.75" customHeight="1">
      <c r="A36" s="88"/>
      <c r="B36" s="101"/>
      <c r="C36" s="111"/>
      <c r="D36" s="112"/>
      <c r="E36" s="11">
        <v>0</v>
      </c>
      <c r="F36" s="86" t="s">
        <v>8</v>
      </c>
      <c r="G36" s="11">
        <v>0</v>
      </c>
      <c r="H36" s="11">
        <v>0</v>
      </c>
      <c r="I36" s="134"/>
      <c r="J36" s="134"/>
      <c r="K36" s="8">
        <v>0</v>
      </c>
      <c r="L36" s="80"/>
      <c r="M36" s="81"/>
    </row>
    <row r="37" spans="1:22" ht="15.75" customHeight="1">
      <c r="A37" s="88"/>
      <c r="B37" s="101"/>
      <c r="C37" s="111"/>
      <c r="D37" s="112"/>
      <c r="E37" s="11">
        <v>0</v>
      </c>
      <c r="F37" s="86" t="s">
        <v>8</v>
      </c>
      <c r="G37" s="11">
        <v>0</v>
      </c>
      <c r="H37" s="11">
        <v>0</v>
      </c>
      <c r="I37" s="134"/>
      <c r="J37" s="134"/>
      <c r="K37" s="8">
        <v>0</v>
      </c>
      <c r="L37" s="80"/>
    </row>
    <row r="38" spans="1:22" ht="15.75" customHeight="1">
      <c r="A38" s="88"/>
      <c r="B38" s="101"/>
      <c r="C38" s="185" t="s">
        <v>13</v>
      </c>
      <c r="D38" s="186"/>
      <c r="E38" s="186"/>
      <c r="F38" s="186"/>
      <c r="G38" s="186"/>
      <c r="H38" s="186"/>
      <c r="I38" s="186"/>
      <c r="J38" s="187"/>
      <c r="K38" s="8">
        <v>0</v>
      </c>
      <c r="L38" s="80"/>
      <c r="M38" s="85"/>
      <c r="N38" s="85"/>
      <c r="O38" s="85"/>
      <c r="P38" s="85"/>
      <c r="Q38" s="85"/>
      <c r="R38" s="85"/>
      <c r="S38" s="85"/>
      <c r="T38" s="85"/>
      <c r="U38" s="85"/>
      <c r="V38" s="85"/>
    </row>
    <row r="39" spans="1:22" ht="15.75" customHeight="1">
      <c r="A39" s="88"/>
      <c r="B39" s="113"/>
      <c r="C39" s="159"/>
      <c r="D39" s="188"/>
      <c r="E39" s="188"/>
      <c r="F39" s="188"/>
      <c r="G39" s="188"/>
      <c r="H39" s="188"/>
      <c r="I39" s="188"/>
      <c r="J39" s="189"/>
      <c r="K39" s="8"/>
      <c r="L39" s="80"/>
    </row>
    <row r="40" spans="1:22" ht="15.75" customHeight="1">
      <c r="A40" s="88"/>
      <c r="B40" s="114" t="s">
        <v>14</v>
      </c>
      <c r="C40" s="146" t="s">
        <v>15</v>
      </c>
      <c r="D40" s="147"/>
      <c r="E40" s="147"/>
      <c r="F40" s="147"/>
      <c r="G40" s="147"/>
      <c r="H40" s="147"/>
      <c r="I40" s="147"/>
      <c r="J40" s="148"/>
      <c r="K40" s="8">
        <v>0</v>
      </c>
      <c r="L40" s="80"/>
    </row>
    <row r="41" spans="1:22" ht="15.75" customHeight="1">
      <c r="A41" s="88"/>
      <c r="B41" s="115"/>
      <c r="C41" s="179" t="s">
        <v>16</v>
      </c>
      <c r="D41" s="180"/>
      <c r="E41" s="180"/>
      <c r="F41" s="180"/>
      <c r="G41" s="180"/>
      <c r="H41" s="180"/>
      <c r="I41" s="180"/>
      <c r="J41" s="181"/>
      <c r="K41" s="8">
        <v>0</v>
      </c>
      <c r="L41" s="80"/>
    </row>
    <row r="42" spans="1:22" ht="15.75" customHeight="1">
      <c r="A42" s="88"/>
      <c r="B42" s="116" t="s">
        <v>17</v>
      </c>
      <c r="C42" s="182" t="s">
        <v>160</v>
      </c>
      <c r="D42" s="183"/>
      <c r="E42" s="183"/>
      <c r="F42" s="183"/>
      <c r="G42" s="183"/>
      <c r="H42" s="183"/>
      <c r="I42" s="183"/>
      <c r="J42" s="183"/>
      <c r="K42" s="184"/>
      <c r="L42" s="80"/>
    </row>
    <row r="43" spans="1:22" ht="15.75" customHeight="1">
      <c r="A43" s="88"/>
      <c r="B43" s="156"/>
      <c r="C43" s="133" t="s">
        <v>18</v>
      </c>
      <c r="D43" s="133"/>
      <c r="E43" s="133"/>
      <c r="F43" s="133"/>
      <c r="G43" s="133"/>
      <c r="H43" s="133"/>
      <c r="I43" s="133"/>
      <c r="J43" s="133"/>
      <c r="K43" s="117" t="s">
        <v>19</v>
      </c>
      <c r="L43" s="80"/>
    </row>
    <row r="44" spans="1:22" ht="15.75" customHeight="1">
      <c r="A44" s="88"/>
      <c r="B44" s="157"/>
      <c r="C44" s="158"/>
      <c r="D44" s="158"/>
      <c r="E44" s="158"/>
      <c r="F44" s="158"/>
      <c r="G44" s="158"/>
      <c r="H44" s="158"/>
      <c r="I44" s="158"/>
      <c r="J44" s="158"/>
      <c r="K44" s="4"/>
      <c r="L44" s="80"/>
    </row>
    <row r="45" spans="1:22" ht="15.75" customHeight="1">
      <c r="A45" s="88"/>
      <c r="B45" s="118"/>
      <c r="C45" s="159" t="s">
        <v>20</v>
      </c>
      <c r="D45" s="160"/>
      <c r="E45" s="160"/>
      <c r="F45" s="160"/>
      <c r="G45" s="160"/>
      <c r="H45" s="160"/>
      <c r="I45" s="160"/>
      <c r="J45" s="160"/>
      <c r="K45" s="8">
        <v>0</v>
      </c>
      <c r="L45" s="80"/>
    </row>
    <row r="46" spans="1:22" ht="15.75" customHeight="1">
      <c r="A46" s="88"/>
      <c r="B46" s="164" t="s">
        <v>21</v>
      </c>
      <c r="C46" s="166" t="s">
        <v>150</v>
      </c>
      <c r="D46" s="167"/>
      <c r="E46" s="167"/>
      <c r="F46" s="167"/>
      <c r="G46" s="167"/>
      <c r="H46" s="170" t="s">
        <v>22</v>
      </c>
      <c r="I46" s="170"/>
      <c r="J46" s="170"/>
      <c r="K46" s="133" t="s">
        <v>67</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33"/>
      <c r="L47" s="80"/>
      <c r="M47" s="85"/>
      <c r="N47" s="85"/>
      <c r="O47" s="85"/>
      <c r="P47" s="85"/>
      <c r="Q47" s="85"/>
      <c r="R47" s="85"/>
      <c r="S47" s="85"/>
      <c r="T47" s="85"/>
      <c r="U47" s="85"/>
      <c r="V47" s="85"/>
    </row>
    <row r="48" spans="1:22" ht="15.75" customHeight="1">
      <c r="A48" s="88"/>
      <c r="B48" s="118"/>
      <c r="C48" s="174" t="s">
        <v>23</v>
      </c>
      <c r="D48" s="175"/>
      <c r="E48" s="175"/>
      <c r="F48" s="176"/>
      <c r="G48" s="176"/>
      <c r="H48" s="176"/>
      <c r="I48" s="176"/>
      <c r="J48" s="176"/>
      <c r="K48" s="8">
        <v>0</v>
      </c>
      <c r="L48" s="80"/>
    </row>
    <row r="49" spans="1:12" ht="15.75" customHeight="1">
      <c r="A49" s="88"/>
      <c r="B49" s="119" t="s">
        <v>24</v>
      </c>
      <c r="C49" s="120" t="s">
        <v>25</v>
      </c>
      <c r="D49" s="121"/>
      <c r="E49" s="121"/>
      <c r="F49" s="122"/>
      <c r="G49" s="177" t="s">
        <v>26</v>
      </c>
      <c r="H49" s="160"/>
      <c r="I49" s="178"/>
      <c r="J49" s="123" t="s">
        <v>27</v>
      </c>
      <c r="K49" s="8">
        <v>0</v>
      </c>
      <c r="L49" s="80"/>
    </row>
    <row r="50" spans="1:12" ht="15.75" customHeight="1">
      <c r="A50" s="88"/>
      <c r="B50" s="108" t="s">
        <v>28</v>
      </c>
      <c r="C50" s="146" t="s">
        <v>158</v>
      </c>
      <c r="D50" s="147"/>
      <c r="E50" s="147"/>
      <c r="F50" s="148"/>
      <c r="G50" s="177" t="s">
        <v>26</v>
      </c>
      <c r="H50" s="160"/>
      <c r="I50" s="178"/>
      <c r="J50" s="123" t="s">
        <v>27</v>
      </c>
      <c r="K50" s="8">
        <v>0</v>
      </c>
      <c r="L50" s="80"/>
    </row>
    <row r="51" spans="1:12" ht="15.75" customHeight="1">
      <c r="A51" s="88"/>
      <c r="B51" s="124"/>
      <c r="C51" s="171"/>
      <c r="D51" s="172"/>
      <c r="E51" s="172"/>
      <c r="F51" s="172"/>
      <c r="G51" s="172"/>
      <c r="H51" s="172"/>
      <c r="I51" s="172"/>
      <c r="J51" s="172"/>
      <c r="K51" s="173"/>
      <c r="L51" s="80"/>
    </row>
    <row r="52" spans="1:12" ht="15.75" customHeight="1">
      <c r="A52" s="88"/>
      <c r="B52" s="125" t="s">
        <v>29</v>
      </c>
      <c r="C52" s="120" t="s">
        <v>161</v>
      </c>
      <c r="D52" s="121"/>
      <c r="E52" s="121"/>
      <c r="F52" s="161" t="s">
        <v>31</v>
      </c>
      <c r="G52" s="161"/>
      <c r="H52" s="162" t="s">
        <v>32</v>
      </c>
      <c r="I52" s="162"/>
      <c r="J52" s="163"/>
      <c r="K52" s="126"/>
      <c r="L52" s="80"/>
    </row>
    <row r="53" spans="1:12" ht="15.75" customHeight="1">
      <c r="A53" s="88"/>
      <c r="B53" s="127"/>
      <c r="C53" s="137" t="s">
        <v>33</v>
      </c>
      <c r="D53" s="138"/>
      <c r="E53" s="139"/>
      <c r="F53" s="140"/>
      <c r="G53" s="141"/>
      <c r="H53" s="142"/>
      <c r="I53" s="143"/>
      <c r="J53" s="144"/>
      <c r="K53" s="8"/>
      <c r="L53" s="80"/>
    </row>
    <row r="54" spans="1:12" ht="15.75" customHeight="1">
      <c r="A54" s="88"/>
      <c r="B54" s="127"/>
      <c r="C54" s="133" t="s">
        <v>34</v>
      </c>
      <c r="D54" s="133"/>
      <c r="E54" s="133"/>
      <c r="F54" s="140"/>
      <c r="G54" s="141"/>
      <c r="H54" s="142"/>
      <c r="I54" s="143"/>
      <c r="J54" s="144"/>
      <c r="K54" s="8"/>
      <c r="L54" s="80"/>
    </row>
    <row r="55" spans="1:12" ht="15.75" customHeight="1">
      <c r="A55" s="88"/>
      <c r="B55" s="127"/>
      <c r="C55" s="133" t="s">
        <v>35</v>
      </c>
      <c r="D55" s="133"/>
      <c r="E55" s="133"/>
      <c r="F55" s="134"/>
      <c r="G55" s="134"/>
      <c r="H55" s="135"/>
      <c r="I55" s="135"/>
      <c r="J55" s="135"/>
      <c r="K55" s="4"/>
      <c r="L55" s="80"/>
    </row>
    <row r="56" spans="1:12" ht="15.75" customHeight="1">
      <c r="A56" s="88"/>
      <c r="B56" s="127"/>
      <c r="C56" s="133" t="s">
        <v>36</v>
      </c>
      <c r="D56" s="133"/>
      <c r="E56" s="133"/>
      <c r="F56" s="134"/>
      <c r="G56" s="134"/>
      <c r="H56" s="135"/>
      <c r="I56" s="135"/>
      <c r="J56" s="135"/>
      <c r="K56" s="4"/>
      <c r="L56" s="80"/>
    </row>
    <row r="57" spans="1:12" ht="15.75" customHeight="1">
      <c r="A57" s="88"/>
      <c r="B57" s="127"/>
      <c r="C57" s="133" t="s">
        <v>37</v>
      </c>
      <c r="D57" s="133"/>
      <c r="E57" s="133"/>
      <c r="F57" s="134"/>
      <c r="G57" s="134"/>
      <c r="H57" s="135"/>
      <c r="I57" s="135"/>
      <c r="J57" s="135"/>
      <c r="K57" s="4"/>
      <c r="L57" s="80"/>
    </row>
    <row r="58" spans="1:12" ht="15.75" customHeight="1">
      <c r="A58" s="88"/>
      <c r="B58" s="127"/>
      <c r="C58" s="136" t="s">
        <v>162</v>
      </c>
      <c r="D58" s="136"/>
      <c r="E58" s="136"/>
      <c r="F58" s="136"/>
      <c r="G58" s="136"/>
      <c r="H58" s="136"/>
      <c r="I58" s="136"/>
      <c r="J58" s="136"/>
      <c r="K58" s="8">
        <v>0</v>
      </c>
      <c r="L58" s="80"/>
    </row>
    <row r="59" spans="1:12" ht="15.75" customHeight="1" thickBot="1">
      <c r="A59" s="88"/>
      <c r="B59" s="127"/>
      <c r="C59" s="131"/>
      <c r="D59" s="132"/>
      <c r="E59" s="132"/>
      <c r="F59" s="132"/>
      <c r="G59" s="132"/>
      <c r="H59" s="132"/>
      <c r="I59" s="132"/>
      <c r="J59" s="132"/>
      <c r="K59" s="107"/>
      <c r="L59" s="80"/>
    </row>
    <row r="60" spans="1:12" ht="15.75" customHeight="1" thickBot="1">
      <c r="A60" s="88"/>
      <c r="B60" s="128"/>
      <c r="C60" s="131" t="s">
        <v>168</v>
      </c>
      <c r="D60" s="132"/>
      <c r="E60" s="132"/>
      <c r="F60" s="132"/>
      <c r="G60" s="132"/>
      <c r="H60" s="132"/>
      <c r="I60" s="132"/>
      <c r="J60" s="132"/>
      <c r="K60" s="8">
        <v>0</v>
      </c>
      <c r="L60" s="80"/>
    </row>
    <row r="61" spans="1:12" ht="15.75" customHeight="1">
      <c r="A61" s="88"/>
      <c r="B61" s="119" t="s">
        <v>38</v>
      </c>
      <c r="C61" s="146" t="s">
        <v>151</v>
      </c>
      <c r="D61" s="147"/>
      <c r="E61" s="147"/>
      <c r="F61" s="147"/>
      <c r="G61" s="147"/>
      <c r="H61" s="147"/>
      <c r="I61" s="147"/>
      <c r="J61" s="148"/>
      <c r="K61" s="129"/>
      <c r="L61" s="80"/>
    </row>
    <row r="62" spans="1:12" ht="10.199999999999999" customHeight="1">
      <c r="A62" s="88"/>
      <c r="B62" s="128"/>
      <c r="C62" s="152" t="s">
        <v>170</v>
      </c>
      <c r="D62" s="153"/>
      <c r="E62" s="153"/>
      <c r="F62" s="153"/>
      <c r="G62" s="153"/>
      <c r="H62" s="153"/>
      <c r="I62" s="153"/>
      <c r="J62" s="153"/>
      <c r="K62" s="4">
        <v>368584</v>
      </c>
      <c r="L62" s="80"/>
    </row>
    <row r="63" spans="1:12" ht="10.199999999999999" customHeight="1">
      <c r="A63" s="88"/>
      <c r="B63" s="128"/>
      <c r="C63" s="154" t="s">
        <v>171</v>
      </c>
      <c r="D63" s="155"/>
      <c r="E63" s="155"/>
      <c r="F63" s="155"/>
      <c r="G63" s="155"/>
      <c r="H63" s="155"/>
      <c r="I63" s="155"/>
      <c r="J63" s="155"/>
      <c r="K63" s="4">
        <v>1698690</v>
      </c>
      <c r="L63" s="80"/>
    </row>
    <row r="64" spans="1:12" s="16" customFormat="1" ht="77.25" customHeight="1">
      <c r="A64" s="15"/>
      <c r="B64" s="149" t="s">
        <v>175</v>
      </c>
      <c r="C64" s="149"/>
      <c r="D64" s="149"/>
      <c r="E64" s="149"/>
      <c r="F64" s="149"/>
      <c r="G64" s="149"/>
      <c r="H64" s="149"/>
      <c r="I64" s="149"/>
      <c r="J64" s="149"/>
      <c r="K64" s="149"/>
      <c r="L64" s="84"/>
    </row>
    <row r="65" spans="1:15" s="16" customFormat="1" ht="16.95" customHeight="1">
      <c r="A65" s="15"/>
      <c r="B65" s="145" t="s">
        <v>172</v>
      </c>
      <c r="C65" s="145"/>
      <c r="D65" s="145"/>
      <c r="E65" s="145"/>
      <c r="F65" s="145"/>
      <c r="G65" s="145"/>
      <c r="H65" s="145"/>
      <c r="I65" s="145"/>
      <c r="J65" s="145"/>
      <c r="K65" s="145"/>
      <c r="L65" s="84"/>
    </row>
    <row r="66" spans="1:15" s="16" customFormat="1" ht="16.95" customHeight="1">
      <c r="A66" s="15"/>
      <c r="B66" s="150" t="s">
        <v>43</v>
      </c>
      <c r="C66" s="150"/>
      <c r="D66" s="150"/>
      <c r="E66" s="150"/>
      <c r="F66" s="150"/>
      <c r="G66" s="150"/>
      <c r="H66" s="150"/>
      <c r="I66" s="150"/>
      <c r="J66" s="150"/>
      <c r="K66" s="150"/>
      <c r="L66" s="89"/>
    </row>
    <row r="67" spans="1:15" ht="16.95" customHeight="1">
      <c r="A67" s="88"/>
      <c r="B67" s="151" t="s">
        <v>39</v>
      </c>
      <c r="C67" s="151"/>
      <c r="D67" s="151"/>
      <c r="E67" s="151"/>
      <c r="F67" s="151"/>
      <c r="G67" s="151"/>
      <c r="H67" s="151"/>
      <c r="I67" s="151"/>
      <c r="J67" s="151"/>
      <c r="K67" s="151"/>
      <c r="L67" s="15"/>
      <c r="M67" s="83"/>
      <c r="N67" s="88"/>
      <c r="O67" s="82"/>
    </row>
    <row r="68" spans="1:15" ht="1.95" customHeight="1">
      <c r="A68" s="88"/>
      <c r="B68" s="87"/>
      <c r="C68" s="87"/>
      <c r="D68" s="87"/>
      <c r="E68" s="87"/>
      <c r="F68" s="88"/>
      <c r="G68" s="88"/>
      <c r="H68" s="87"/>
      <c r="I68" s="87"/>
      <c r="J68" s="87"/>
      <c r="K68" s="87"/>
      <c r="L68" s="87"/>
      <c r="M68" s="83"/>
      <c r="N68" s="88"/>
      <c r="O68" s="82"/>
    </row>
    <row r="69" spans="1:15" ht="30" customHeight="1">
      <c r="A69" s="88"/>
      <c r="B69" s="145" t="s">
        <v>155</v>
      </c>
      <c r="C69" s="145"/>
      <c r="D69" s="145"/>
      <c r="E69" s="145"/>
      <c r="F69" s="145"/>
      <c r="G69" s="145"/>
      <c r="H69" s="145"/>
      <c r="I69" s="145"/>
      <c r="J69" s="145"/>
      <c r="K69" s="145"/>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9:K69"/>
    <mergeCell ref="C61:J61"/>
    <mergeCell ref="B64:K64"/>
    <mergeCell ref="B65:K65"/>
    <mergeCell ref="B66:K66"/>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B-1.4
Addendum 4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E4765-955F-435C-8A3E-E74F9B38919A}">
  <sheetPr>
    <pageSetUpPr fitToPage="1"/>
  </sheetPr>
  <dimension ref="A1:V69"/>
  <sheetViews>
    <sheetView showGridLines="0" view="pageLayout" topLeftCell="A7"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159</v>
      </c>
      <c r="G1" s="88"/>
      <c r="H1" s="2"/>
      <c r="I1" s="3"/>
      <c r="J1" s="130" t="s">
        <v>157</v>
      </c>
      <c r="K1" s="201"/>
    </row>
    <row r="2" spans="1:13" ht="15.75" customHeight="1">
      <c r="A2" s="88"/>
      <c r="B2" s="193" t="s">
        <v>0</v>
      </c>
      <c r="C2" s="130"/>
      <c r="D2" s="130"/>
      <c r="E2" s="130"/>
      <c r="F2" s="130"/>
      <c r="G2" s="130"/>
      <c r="H2" s="130"/>
      <c r="I2" s="130"/>
      <c r="J2" s="130"/>
      <c r="K2" s="130"/>
    </row>
    <row r="3" spans="1:13" ht="15.75" customHeight="1">
      <c r="A3" s="88"/>
      <c r="B3" s="130" t="s">
        <v>163</v>
      </c>
      <c r="C3" s="130"/>
      <c r="D3" s="130"/>
      <c r="E3" s="130"/>
      <c r="F3" s="130"/>
      <c r="G3" s="130"/>
      <c r="H3" s="130"/>
      <c r="I3" s="130"/>
      <c r="J3" s="130"/>
      <c r="K3" s="130"/>
    </row>
    <row r="4" spans="1:13" ht="15.75" customHeight="1">
      <c r="A4" s="88"/>
      <c r="B4" s="130" t="s">
        <v>164</v>
      </c>
      <c r="C4" s="130"/>
      <c r="D4" s="130"/>
      <c r="E4" s="130"/>
      <c r="F4" s="130"/>
      <c r="G4" s="130"/>
      <c r="H4" s="130"/>
      <c r="I4" s="130"/>
      <c r="J4" s="130"/>
      <c r="K4" s="130"/>
    </row>
    <row r="5" spans="1:13" ht="15.75" customHeight="1" thickBot="1">
      <c r="A5" s="88"/>
      <c r="B5" s="90"/>
      <c r="C5" s="90"/>
      <c r="D5" s="90"/>
      <c r="E5" s="90"/>
      <c r="F5" s="88"/>
      <c r="G5" s="88"/>
      <c r="H5" s="90"/>
      <c r="I5" s="90"/>
      <c r="J5" s="90"/>
      <c r="K5" s="90"/>
    </row>
    <row r="6" spans="1:13" ht="50.4">
      <c r="A6" s="88"/>
      <c r="B6" s="97" t="s">
        <v>1</v>
      </c>
      <c r="C6" s="96" t="s">
        <v>153</v>
      </c>
      <c r="D6" s="98" t="s">
        <v>152</v>
      </c>
      <c r="E6" s="194" t="s">
        <v>3</v>
      </c>
      <c r="F6" s="195"/>
      <c r="G6" s="196"/>
      <c r="H6" s="96" t="s">
        <v>4</v>
      </c>
      <c r="I6" s="96" t="s">
        <v>176</v>
      </c>
      <c r="J6" s="99" t="s">
        <v>177</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0"/>
      <c r="D18" s="191"/>
      <c r="E18" s="191"/>
      <c r="F18" s="191"/>
      <c r="G18" s="191"/>
      <c r="H18" s="191"/>
      <c r="I18" s="191"/>
      <c r="J18" s="192"/>
      <c r="K18" s="107"/>
      <c r="L18" s="80"/>
      <c r="M18" s="81"/>
    </row>
    <row r="19" spans="1:13" ht="15.75" customHeight="1" thickBot="1">
      <c r="A19" s="88"/>
      <c r="B19" s="101"/>
      <c r="C19" s="197" t="s">
        <v>9</v>
      </c>
      <c r="D19" s="197"/>
      <c r="E19" s="197"/>
      <c r="F19" s="197"/>
      <c r="G19" s="197"/>
      <c r="H19" s="197"/>
      <c r="I19" s="197"/>
      <c r="J19" s="197"/>
      <c r="K19" s="107">
        <v>0</v>
      </c>
      <c r="L19" s="80"/>
      <c r="M19" s="81"/>
    </row>
    <row r="20" spans="1:13" ht="50.4">
      <c r="A20" s="88"/>
      <c r="B20" s="108" t="s">
        <v>10</v>
      </c>
      <c r="C20" s="109" t="s">
        <v>154</v>
      </c>
      <c r="D20" s="98" t="s">
        <v>152</v>
      </c>
      <c r="E20" s="198" t="s">
        <v>11</v>
      </c>
      <c r="F20" s="199"/>
      <c r="G20" s="199"/>
      <c r="H20" s="109" t="s">
        <v>12</v>
      </c>
      <c r="I20" s="198" t="s">
        <v>178</v>
      </c>
      <c r="J20" s="200"/>
      <c r="K20" s="110" t="s">
        <v>7</v>
      </c>
      <c r="L20" s="80"/>
      <c r="M20" s="81"/>
    </row>
    <row r="21" spans="1:13" ht="15.75" customHeight="1">
      <c r="A21" s="88"/>
      <c r="B21" s="101"/>
      <c r="C21" s="111"/>
      <c r="D21" s="112"/>
      <c r="E21" s="11">
        <v>0</v>
      </c>
      <c r="F21" s="86" t="s">
        <v>8</v>
      </c>
      <c r="G21" s="11">
        <v>0</v>
      </c>
      <c r="H21" s="11">
        <v>0</v>
      </c>
      <c r="I21" s="134"/>
      <c r="J21" s="134"/>
      <c r="K21" s="8">
        <v>0</v>
      </c>
      <c r="L21" s="80"/>
      <c r="M21" s="81"/>
    </row>
    <row r="22" spans="1:13" ht="15.75" customHeight="1">
      <c r="A22" s="88"/>
      <c r="B22" s="101"/>
      <c r="C22" s="111"/>
      <c r="D22" s="112"/>
      <c r="E22" s="11">
        <v>0</v>
      </c>
      <c r="F22" s="86" t="s">
        <v>8</v>
      </c>
      <c r="G22" s="11">
        <v>0</v>
      </c>
      <c r="H22" s="11">
        <v>0</v>
      </c>
      <c r="I22" s="134"/>
      <c r="J22" s="134"/>
      <c r="K22" s="8">
        <v>0</v>
      </c>
      <c r="L22" s="80"/>
      <c r="M22" s="81"/>
    </row>
    <row r="23" spans="1:13" ht="15.75" customHeight="1">
      <c r="A23" s="88"/>
      <c r="B23" s="101"/>
      <c r="C23" s="111"/>
      <c r="D23" s="112"/>
      <c r="E23" s="11">
        <v>0</v>
      </c>
      <c r="F23" s="86" t="s">
        <v>8</v>
      </c>
      <c r="G23" s="11">
        <v>0</v>
      </c>
      <c r="H23" s="11">
        <v>0</v>
      </c>
      <c r="I23" s="134"/>
      <c r="J23" s="134"/>
      <c r="K23" s="8">
        <v>0</v>
      </c>
      <c r="L23" s="80"/>
      <c r="M23" s="81"/>
    </row>
    <row r="24" spans="1:13" ht="15.75" customHeight="1">
      <c r="A24" s="88"/>
      <c r="B24" s="101"/>
      <c r="C24" s="111"/>
      <c r="D24" s="112"/>
      <c r="E24" s="11">
        <v>0</v>
      </c>
      <c r="F24" s="86" t="s">
        <v>8</v>
      </c>
      <c r="G24" s="11">
        <v>0</v>
      </c>
      <c r="H24" s="11">
        <v>0</v>
      </c>
      <c r="I24" s="134"/>
      <c r="J24" s="134"/>
      <c r="K24" s="8">
        <v>0</v>
      </c>
      <c r="L24" s="80"/>
      <c r="M24" s="81"/>
    </row>
    <row r="25" spans="1:13" ht="15.75" customHeight="1">
      <c r="A25" s="88"/>
      <c r="B25" s="101"/>
      <c r="C25" s="111"/>
      <c r="D25" s="112"/>
      <c r="E25" s="11">
        <v>0</v>
      </c>
      <c r="F25" s="86" t="s">
        <v>8</v>
      </c>
      <c r="G25" s="11">
        <v>0</v>
      </c>
      <c r="H25" s="11">
        <v>0</v>
      </c>
      <c r="I25" s="134"/>
      <c r="J25" s="134"/>
      <c r="K25" s="8">
        <v>0</v>
      </c>
      <c r="L25" s="80"/>
      <c r="M25" s="81"/>
    </row>
    <row r="26" spans="1:13" ht="15.75" customHeight="1">
      <c r="A26" s="88"/>
      <c r="B26" s="101"/>
      <c r="C26" s="111"/>
      <c r="D26" s="112"/>
      <c r="E26" s="11">
        <v>0</v>
      </c>
      <c r="F26" s="86" t="s">
        <v>8</v>
      </c>
      <c r="G26" s="11">
        <v>0</v>
      </c>
      <c r="H26" s="11">
        <v>0</v>
      </c>
      <c r="I26" s="134"/>
      <c r="J26" s="134"/>
      <c r="K26" s="8">
        <v>0</v>
      </c>
      <c r="L26" s="80"/>
      <c r="M26" s="81"/>
    </row>
    <row r="27" spans="1:13" ht="15.75" customHeight="1">
      <c r="A27" s="88"/>
      <c r="B27" s="101"/>
      <c r="C27" s="111"/>
      <c r="D27" s="112"/>
      <c r="E27" s="11">
        <v>0</v>
      </c>
      <c r="F27" s="86" t="s">
        <v>8</v>
      </c>
      <c r="G27" s="11">
        <v>0</v>
      </c>
      <c r="H27" s="11">
        <v>0</v>
      </c>
      <c r="I27" s="134"/>
      <c r="J27" s="134"/>
      <c r="K27" s="8">
        <v>0</v>
      </c>
      <c r="L27" s="80"/>
      <c r="M27" s="81"/>
    </row>
    <row r="28" spans="1:13" ht="15.75" customHeight="1">
      <c r="A28" s="88"/>
      <c r="B28" s="101"/>
      <c r="C28" s="111"/>
      <c r="D28" s="112"/>
      <c r="E28" s="11">
        <v>0</v>
      </c>
      <c r="F28" s="86" t="s">
        <v>8</v>
      </c>
      <c r="G28" s="11">
        <v>0</v>
      </c>
      <c r="H28" s="11">
        <v>0</v>
      </c>
      <c r="I28" s="134"/>
      <c r="J28" s="134"/>
      <c r="K28" s="8">
        <v>0</v>
      </c>
      <c r="L28" s="80"/>
      <c r="M28" s="81"/>
    </row>
    <row r="29" spans="1:13" ht="15.75" customHeight="1">
      <c r="A29" s="88"/>
      <c r="B29" s="101"/>
      <c r="C29" s="111"/>
      <c r="D29" s="112"/>
      <c r="E29" s="11">
        <v>0</v>
      </c>
      <c r="F29" s="86" t="s">
        <v>8</v>
      </c>
      <c r="G29" s="11">
        <v>0</v>
      </c>
      <c r="H29" s="11">
        <v>0</v>
      </c>
      <c r="I29" s="134"/>
      <c r="J29" s="134"/>
      <c r="K29" s="8">
        <v>0</v>
      </c>
      <c r="L29" s="80"/>
      <c r="M29" s="81"/>
    </row>
    <row r="30" spans="1:13" ht="15.75" customHeight="1">
      <c r="A30" s="88"/>
      <c r="B30" s="101"/>
      <c r="C30" s="111"/>
      <c r="D30" s="112"/>
      <c r="E30" s="11">
        <v>0</v>
      </c>
      <c r="F30" s="86" t="s">
        <v>8</v>
      </c>
      <c r="G30" s="11">
        <v>0</v>
      </c>
      <c r="H30" s="11">
        <v>0</v>
      </c>
      <c r="I30" s="134"/>
      <c r="J30" s="134"/>
      <c r="K30" s="8">
        <v>0</v>
      </c>
      <c r="L30" s="80"/>
      <c r="M30" s="81"/>
    </row>
    <row r="31" spans="1:13" ht="15.75" customHeight="1">
      <c r="A31" s="88"/>
      <c r="B31" s="101"/>
      <c r="C31" s="111"/>
      <c r="D31" s="112"/>
      <c r="E31" s="11">
        <v>0</v>
      </c>
      <c r="F31" s="86" t="s">
        <v>8</v>
      </c>
      <c r="G31" s="11">
        <v>0</v>
      </c>
      <c r="H31" s="11">
        <v>0</v>
      </c>
      <c r="I31" s="134"/>
      <c r="J31" s="134"/>
      <c r="K31" s="8">
        <v>0</v>
      </c>
      <c r="L31" s="80"/>
      <c r="M31" s="81"/>
    </row>
    <row r="32" spans="1:13" ht="15.75" customHeight="1">
      <c r="A32" s="88"/>
      <c r="B32" s="101"/>
      <c r="C32" s="111"/>
      <c r="D32" s="112"/>
      <c r="E32" s="11">
        <v>0</v>
      </c>
      <c r="F32" s="86" t="s">
        <v>8</v>
      </c>
      <c r="G32" s="11">
        <v>0</v>
      </c>
      <c r="H32" s="11">
        <v>0</v>
      </c>
      <c r="I32" s="134"/>
      <c r="J32" s="134"/>
      <c r="K32" s="8">
        <v>0</v>
      </c>
      <c r="L32" s="80"/>
      <c r="M32" s="81"/>
    </row>
    <row r="33" spans="1:22" ht="15.75" customHeight="1">
      <c r="A33" s="88"/>
      <c r="B33" s="101"/>
      <c r="C33" s="111"/>
      <c r="D33" s="112"/>
      <c r="E33" s="11">
        <v>0</v>
      </c>
      <c r="F33" s="86" t="s">
        <v>8</v>
      </c>
      <c r="G33" s="11">
        <v>0</v>
      </c>
      <c r="H33" s="11">
        <v>0</v>
      </c>
      <c r="I33" s="134"/>
      <c r="J33" s="134"/>
      <c r="K33" s="8">
        <v>0</v>
      </c>
      <c r="L33" s="80"/>
      <c r="M33" s="81"/>
    </row>
    <row r="34" spans="1:22" ht="15.75" customHeight="1">
      <c r="A34" s="88"/>
      <c r="B34" s="101"/>
      <c r="C34" s="111"/>
      <c r="D34" s="112"/>
      <c r="E34" s="11">
        <v>0</v>
      </c>
      <c r="F34" s="86" t="s">
        <v>8</v>
      </c>
      <c r="G34" s="11">
        <v>0</v>
      </c>
      <c r="H34" s="11">
        <v>0</v>
      </c>
      <c r="I34" s="134"/>
      <c r="J34" s="134"/>
      <c r="K34" s="8">
        <v>0</v>
      </c>
      <c r="L34" s="80"/>
      <c r="M34" s="81"/>
    </row>
    <row r="35" spans="1:22" ht="15.75" customHeight="1">
      <c r="A35" s="88"/>
      <c r="B35" s="101"/>
      <c r="C35" s="111"/>
      <c r="D35" s="112"/>
      <c r="E35" s="11">
        <v>0</v>
      </c>
      <c r="F35" s="86" t="s">
        <v>8</v>
      </c>
      <c r="G35" s="11">
        <v>0</v>
      </c>
      <c r="H35" s="11">
        <v>0</v>
      </c>
      <c r="I35" s="134"/>
      <c r="J35" s="134"/>
      <c r="K35" s="8">
        <v>0</v>
      </c>
      <c r="L35" s="80"/>
      <c r="M35" s="81"/>
    </row>
    <row r="36" spans="1:22" ht="15.75" customHeight="1">
      <c r="A36" s="88"/>
      <c r="B36" s="101"/>
      <c r="C36" s="111"/>
      <c r="D36" s="112"/>
      <c r="E36" s="11">
        <v>0</v>
      </c>
      <c r="F36" s="86" t="s">
        <v>8</v>
      </c>
      <c r="G36" s="11">
        <v>0</v>
      </c>
      <c r="H36" s="11">
        <v>0</v>
      </c>
      <c r="I36" s="134"/>
      <c r="J36" s="134"/>
      <c r="K36" s="8">
        <v>0</v>
      </c>
      <c r="L36" s="80"/>
      <c r="M36" s="81"/>
    </row>
    <row r="37" spans="1:22" ht="15.75" customHeight="1">
      <c r="A37" s="88"/>
      <c r="B37" s="101"/>
      <c r="C37" s="111"/>
      <c r="D37" s="112"/>
      <c r="E37" s="11">
        <v>0</v>
      </c>
      <c r="F37" s="86" t="s">
        <v>8</v>
      </c>
      <c r="G37" s="11">
        <v>0</v>
      </c>
      <c r="H37" s="11">
        <v>0</v>
      </c>
      <c r="I37" s="134"/>
      <c r="J37" s="134"/>
      <c r="K37" s="8">
        <v>0</v>
      </c>
      <c r="L37" s="80"/>
    </row>
    <row r="38" spans="1:22" ht="15.75" customHeight="1">
      <c r="A38" s="88"/>
      <c r="B38" s="101"/>
      <c r="C38" s="185" t="s">
        <v>13</v>
      </c>
      <c r="D38" s="186"/>
      <c r="E38" s="186"/>
      <c r="F38" s="186"/>
      <c r="G38" s="186"/>
      <c r="H38" s="186"/>
      <c r="I38" s="186"/>
      <c r="J38" s="187"/>
      <c r="K38" s="8">
        <v>0</v>
      </c>
      <c r="L38" s="80"/>
      <c r="M38" s="85"/>
      <c r="N38" s="85"/>
      <c r="O38" s="85"/>
      <c r="P38" s="85"/>
      <c r="Q38" s="85"/>
      <c r="R38" s="85"/>
      <c r="S38" s="85"/>
      <c r="T38" s="85"/>
      <c r="U38" s="85"/>
      <c r="V38" s="85"/>
    </row>
    <row r="39" spans="1:22" ht="15.75" customHeight="1">
      <c r="A39" s="88"/>
      <c r="B39" s="113"/>
      <c r="C39" s="159"/>
      <c r="D39" s="188"/>
      <c r="E39" s="188"/>
      <c r="F39" s="188"/>
      <c r="G39" s="188"/>
      <c r="H39" s="188"/>
      <c r="I39" s="188"/>
      <c r="J39" s="189"/>
      <c r="K39" s="8"/>
      <c r="L39" s="80"/>
    </row>
    <row r="40" spans="1:22" ht="15.75" customHeight="1">
      <c r="A40" s="88"/>
      <c r="B40" s="114" t="s">
        <v>14</v>
      </c>
      <c r="C40" s="146" t="s">
        <v>15</v>
      </c>
      <c r="D40" s="147"/>
      <c r="E40" s="147"/>
      <c r="F40" s="147"/>
      <c r="G40" s="147"/>
      <c r="H40" s="147"/>
      <c r="I40" s="147"/>
      <c r="J40" s="148"/>
      <c r="K40" s="8">
        <v>0</v>
      </c>
      <c r="L40" s="80"/>
    </row>
    <row r="41" spans="1:22" ht="15.75" customHeight="1">
      <c r="A41" s="88"/>
      <c r="B41" s="115"/>
      <c r="C41" s="179" t="s">
        <v>16</v>
      </c>
      <c r="D41" s="180"/>
      <c r="E41" s="180"/>
      <c r="F41" s="180"/>
      <c r="G41" s="180"/>
      <c r="H41" s="180"/>
      <c r="I41" s="180"/>
      <c r="J41" s="181"/>
      <c r="K41" s="8">
        <v>0</v>
      </c>
      <c r="L41" s="80"/>
    </row>
    <row r="42" spans="1:22" ht="15.75" customHeight="1">
      <c r="A42" s="88"/>
      <c r="B42" s="116" t="s">
        <v>17</v>
      </c>
      <c r="C42" s="182" t="s">
        <v>160</v>
      </c>
      <c r="D42" s="183"/>
      <c r="E42" s="183"/>
      <c r="F42" s="183"/>
      <c r="G42" s="183"/>
      <c r="H42" s="183"/>
      <c r="I42" s="183"/>
      <c r="J42" s="183"/>
      <c r="K42" s="184"/>
      <c r="L42" s="80"/>
    </row>
    <row r="43" spans="1:22" ht="15.75" customHeight="1">
      <c r="A43" s="88"/>
      <c r="B43" s="156"/>
      <c r="C43" s="133" t="s">
        <v>18</v>
      </c>
      <c r="D43" s="133"/>
      <c r="E43" s="133"/>
      <c r="F43" s="133"/>
      <c r="G43" s="133"/>
      <c r="H43" s="133"/>
      <c r="I43" s="133"/>
      <c r="J43" s="133"/>
      <c r="K43" s="117" t="s">
        <v>19</v>
      </c>
      <c r="L43" s="80"/>
    </row>
    <row r="44" spans="1:22" ht="15.75" customHeight="1">
      <c r="A44" s="88"/>
      <c r="B44" s="157"/>
      <c r="C44" s="158"/>
      <c r="D44" s="158"/>
      <c r="E44" s="158"/>
      <c r="F44" s="158"/>
      <c r="G44" s="158"/>
      <c r="H44" s="158"/>
      <c r="I44" s="158"/>
      <c r="J44" s="158"/>
      <c r="K44" s="4"/>
      <c r="L44" s="80"/>
    </row>
    <row r="45" spans="1:22" ht="15.75" customHeight="1">
      <c r="A45" s="88"/>
      <c r="B45" s="118"/>
      <c r="C45" s="159" t="s">
        <v>20</v>
      </c>
      <c r="D45" s="160"/>
      <c r="E45" s="160"/>
      <c r="F45" s="160"/>
      <c r="G45" s="160"/>
      <c r="H45" s="160"/>
      <c r="I45" s="160"/>
      <c r="J45" s="160"/>
      <c r="K45" s="8">
        <v>0</v>
      </c>
      <c r="L45" s="80"/>
    </row>
    <row r="46" spans="1:22" ht="15.75" customHeight="1">
      <c r="A46" s="88"/>
      <c r="B46" s="164" t="s">
        <v>21</v>
      </c>
      <c r="C46" s="166" t="s">
        <v>150</v>
      </c>
      <c r="D46" s="167"/>
      <c r="E46" s="167"/>
      <c r="F46" s="167"/>
      <c r="G46" s="167"/>
      <c r="H46" s="170" t="s">
        <v>22</v>
      </c>
      <c r="I46" s="170"/>
      <c r="J46" s="170"/>
      <c r="K46" s="133" t="s">
        <v>67</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33"/>
      <c r="L47" s="80"/>
      <c r="M47" s="85"/>
      <c r="N47" s="85"/>
      <c r="O47" s="85"/>
      <c r="P47" s="85"/>
      <c r="Q47" s="85"/>
      <c r="R47" s="85"/>
      <c r="S47" s="85"/>
      <c r="T47" s="85"/>
      <c r="U47" s="85"/>
      <c r="V47" s="85"/>
    </row>
    <row r="48" spans="1:22" ht="15.75" customHeight="1">
      <c r="A48" s="88"/>
      <c r="B48" s="118"/>
      <c r="C48" s="174" t="s">
        <v>23</v>
      </c>
      <c r="D48" s="175"/>
      <c r="E48" s="175"/>
      <c r="F48" s="176"/>
      <c r="G48" s="176"/>
      <c r="H48" s="176"/>
      <c r="I48" s="176"/>
      <c r="J48" s="176"/>
      <c r="K48" s="8">
        <v>0</v>
      </c>
      <c r="L48" s="80"/>
    </row>
    <row r="49" spans="1:12" ht="15.75" customHeight="1">
      <c r="A49" s="88"/>
      <c r="B49" s="119" t="s">
        <v>24</v>
      </c>
      <c r="C49" s="120" t="s">
        <v>25</v>
      </c>
      <c r="D49" s="121"/>
      <c r="E49" s="121"/>
      <c r="F49" s="122"/>
      <c r="G49" s="177" t="s">
        <v>26</v>
      </c>
      <c r="H49" s="160"/>
      <c r="I49" s="178"/>
      <c r="J49" s="123" t="s">
        <v>27</v>
      </c>
      <c r="K49" s="8">
        <v>0</v>
      </c>
      <c r="L49" s="80"/>
    </row>
    <row r="50" spans="1:12" ht="15.75" customHeight="1">
      <c r="A50" s="88"/>
      <c r="B50" s="108" t="s">
        <v>28</v>
      </c>
      <c r="C50" s="146" t="s">
        <v>158</v>
      </c>
      <c r="D50" s="147"/>
      <c r="E50" s="147"/>
      <c r="F50" s="148"/>
      <c r="G50" s="177" t="s">
        <v>26</v>
      </c>
      <c r="H50" s="160"/>
      <c r="I50" s="178"/>
      <c r="J50" s="123" t="s">
        <v>27</v>
      </c>
      <c r="K50" s="8">
        <v>0</v>
      </c>
      <c r="L50" s="80"/>
    </row>
    <row r="51" spans="1:12" ht="15.75" customHeight="1">
      <c r="A51" s="88"/>
      <c r="B51" s="124"/>
      <c r="C51" s="171"/>
      <c r="D51" s="172"/>
      <c r="E51" s="172"/>
      <c r="F51" s="172"/>
      <c r="G51" s="172"/>
      <c r="H51" s="172"/>
      <c r="I51" s="172"/>
      <c r="J51" s="172"/>
      <c r="K51" s="173"/>
      <c r="L51" s="80"/>
    </row>
    <row r="52" spans="1:12" ht="15.75" customHeight="1">
      <c r="A52" s="88"/>
      <c r="B52" s="125" t="s">
        <v>29</v>
      </c>
      <c r="C52" s="120" t="s">
        <v>161</v>
      </c>
      <c r="D52" s="121"/>
      <c r="E52" s="121"/>
      <c r="F52" s="161" t="s">
        <v>31</v>
      </c>
      <c r="G52" s="161"/>
      <c r="H52" s="162" t="s">
        <v>32</v>
      </c>
      <c r="I52" s="162"/>
      <c r="J52" s="163"/>
      <c r="K52" s="126"/>
      <c r="L52" s="80"/>
    </row>
    <row r="53" spans="1:12" ht="15.75" customHeight="1">
      <c r="A53" s="88"/>
      <c r="B53" s="127"/>
      <c r="C53" s="137" t="s">
        <v>33</v>
      </c>
      <c r="D53" s="138"/>
      <c r="E53" s="139"/>
      <c r="F53" s="140"/>
      <c r="G53" s="141"/>
      <c r="H53" s="142"/>
      <c r="I53" s="143"/>
      <c r="J53" s="144"/>
      <c r="K53" s="8"/>
      <c r="L53" s="80"/>
    </row>
    <row r="54" spans="1:12" ht="15.75" customHeight="1">
      <c r="A54" s="88"/>
      <c r="B54" s="127"/>
      <c r="C54" s="133" t="s">
        <v>34</v>
      </c>
      <c r="D54" s="133"/>
      <c r="E54" s="133"/>
      <c r="F54" s="140"/>
      <c r="G54" s="141"/>
      <c r="H54" s="142"/>
      <c r="I54" s="143"/>
      <c r="J54" s="144"/>
      <c r="K54" s="8"/>
      <c r="L54" s="80"/>
    </row>
    <row r="55" spans="1:12" ht="15.75" customHeight="1">
      <c r="A55" s="88"/>
      <c r="B55" s="127"/>
      <c r="C55" s="133" t="s">
        <v>35</v>
      </c>
      <c r="D55" s="133"/>
      <c r="E55" s="133"/>
      <c r="F55" s="134"/>
      <c r="G55" s="134"/>
      <c r="H55" s="135"/>
      <c r="I55" s="135"/>
      <c r="J55" s="135"/>
      <c r="K55" s="4"/>
      <c r="L55" s="80"/>
    </row>
    <row r="56" spans="1:12" ht="15.75" customHeight="1">
      <c r="A56" s="88"/>
      <c r="B56" s="127"/>
      <c r="C56" s="133" t="s">
        <v>36</v>
      </c>
      <c r="D56" s="133"/>
      <c r="E56" s="133"/>
      <c r="F56" s="134"/>
      <c r="G56" s="134"/>
      <c r="H56" s="135"/>
      <c r="I56" s="135"/>
      <c r="J56" s="135"/>
      <c r="K56" s="4"/>
      <c r="L56" s="80"/>
    </row>
    <row r="57" spans="1:12" ht="15.75" customHeight="1">
      <c r="A57" s="88"/>
      <c r="B57" s="127"/>
      <c r="C57" s="133" t="s">
        <v>37</v>
      </c>
      <c r="D57" s="133"/>
      <c r="E57" s="133"/>
      <c r="F57" s="134"/>
      <c r="G57" s="134"/>
      <c r="H57" s="135"/>
      <c r="I57" s="135"/>
      <c r="J57" s="135"/>
      <c r="K57" s="4"/>
      <c r="L57" s="80"/>
    </row>
    <row r="58" spans="1:12" ht="15.75" customHeight="1">
      <c r="A58" s="88"/>
      <c r="B58" s="127"/>
      <c r="C58" s="136" t="s">
        <v>162</v>
      </c>
      <c r="D58" s="136"/>
      <c r="E58" s="136"/>
      <c r="F58" s="136"/>
      <c r="G58" s="136"/>
      <c r="H58" s="136"/>
      <c r="I58" s="136"/>
      <c r="J58" s="136"/>
      <c r="K58" s="8">
        <v>0</v>
      </c>
      <c r="L58" s="80"/>
    </row>
    <row r="59" spans="1:12" ht="15.75" customHeight="1" thickBot="1">
      <c r="A59" s="88"/>
      <c r="B59" s="127"/>
      <c r="C59" s="131"/>
      <c r="D59" s="132"/>
      <c r="E59" s="132"/>
      <c r="F59" s="132"/>
      <c r="G59" s="132"/>
      <c r="H59" s="132"/>
      <c r="I59" s="132"/>
      <c r="J59" s="132"/>
      <c r="K59" s="107"/>
      <c r="L59" s="80"/>
    </row>
    <row r="60" spans="1:12" ht="15.75" customHeight="1" thickBot="1">
      <c r="A60" s="88"/>
      <c r="B60" s="128"/>
      <c r="C60" s="131" t="s">
        <v>169</v>
      </c>
      <c r="D60" s="132"/>
      <c r="E60" s="132"/>
      <c r="F60" s="132"/>
      <c r="G60" s="132"/>
      <c r="H60" s="132"/>
      <c r="I60" s="132"/>
      <c r="J60" s="132"/>
      <c r="K60" s="8">
        <v>0</v>
      </c>
      <c r="L60" s="80"/>
    </row>
    <row r="61" spans="1:12" ht="15.75" customHeight="1">
      <c r="A61" s="88"/>
      <c r="B61" s="119" t="s">
        <v>38</v>
      </c>
      <c r="C61" s="146" t="s">
        <v>151</v>
      </c>
      <c r="D61" s="147"/>
      <c r="E61" s="147"/>
      <c r="F61" s="147"/>
      <c r="G61" s="147"/>
      <c r="H61" s="147"/>
      <c r="I61" s="147"/>
      <c r="J61" s="148"/>
      <c r="K61" s="129"/>
      <c r="L61" s="80"/>
    </row>
    <row r="62" spans="1:12" ht="10.199999999999999" customHeight="1">
      <c r="A62" s="88"/>
      <c r="B62" s="128"/>
      <c r="C62" s="152" t="s">
        <v>170</v>
      </c>
      <c r="D62" s="153"/>
      <c r="E62" s="153"/>
      <c r="F62" s="153"/>
      <c r="G62" s="153"/>
      <c r="H62" s="153"/>
      <c r="I62" s="153"/>
      <c r="J62" s="153"/>
      <c r="K62" s="4">
        <v>368584</v>
      </c>
      <c r="L62" s="80"/>
    </row>
    <row r="63" spans="1:12" ht="10.199999999999999" customHeight="1">
      <c r="A63" s="88"/>
      <c r="B63" s="128"/>
      <c r="C63" s="154" t="s">
        <v>171</v>
      </c>
      <c r="D63" s="155"/>
      <c r="E63" s="155"/>
      <c r="F63" s="155"/>
      <c r="G63" s="155"/>
      <c r="H63" s="155"/>
      <c r="I63" s="155"/>
      <c r="J63" s="155"/>
      <c r="K63" s="4">
        <v>1698690</v>
      </c>
      <c r="L63" s="80"/>
    </row>
    <row r="64" spans="1:12" s="16" customFormat="1" ht="73.5" customHeight="1">
      <c r="A64" s="15"/>
      <c r="B64" s="149" t="s">
        <v>175</v>
      </c>
      <c r="C64" s="149"/>
      <c r="D64" s="149"/>
      <c r="E64" s="149"/>
      <c r="F64" s="149"/>
      <c r="G64" s="149"/>
      <c r="H64" s="149"/>
      <c r="I64" s="149"/>
      <c r="J64" s="149"/>
      <c r="K64" s="149"/>
      <c r="L64" s="84"/>
    </row>
    <row r="65" spans="1:15" s="16" customFormat="1" ht="16.95" customHeight="1">
      <c r="A65" s="15"/>
      <c r="B65" s="145" t="s">
        <v>172</v>
      </c>
      <c r="C65" s="145"/>
      <c r="D65" s="145"/>
      <c r="E65" s="145"/>
      <c r="F65" s="145"/>
      <c r="G65" s="145"/>
      <c r="H65" s="145"/>
      <c r="I65" s="145"/>
      <c r="J65" s="145"/>
      <c r="K65" s="145"/>
      <c r="L65" s="84"/>
    </row>
    <row r="66" spans="1:15" s="16" customFormat="1" ht="16.95" customHeight="1">
      <c r="A66" s="15"/>
      <c r="B66" s="150" t="s">
        <v>43</v>
      </c>
      <c r="C66" s="150"/>
      <c r="D66" s="150"/>
      <c r="E66" s="150"/>
      <c r="F66" s="150"/>
      <c r="G66" s="150"/>
      <c r="H66" s="150"/>
      <c r="I66" s="150"/>
      <c r="J66" s="150"/>
      <c r="K66" s="150"/>
      <c r="L66" s="89"/>
    </row>
    <row r="67" spans="1:15" ht="16.95" customHeight="1">
      <c r="A67" s="88"/>
      <c r="B67" s="151" t="s">
        <v>39</v>
      </c>
      <c r="C67" s="151"/>
      <c r="D67" s="151"/>
      <c r="E67" s="151"/>
      <c r="F67" s="151"/>
      <c r="G67" s="151"/>
      <c r="H67" s="151"/>
      <c r="I67" s="151"/>
      <c r="J67" s="151"/>
      <c r="K67" s="151"/>
      <c r="L67" s="15"/>
      <c r="M67" s="83"/>
      <c r="N67" s="88"/>
      <c r="O67" s="82"/>
    </row>
    <row r="68" spans="1:15" ht="1.95" customHeight="1">
      <c r="A68" s="88"/>
      <c r="B68" s="87"/>
      <c r="C68" s="87"/>
      <c r="D68" s="87"/>
      <c r="E68" s="87"/>
      <c r="F68" s="88"/>
      <c r="G68" s="88"/>
      <c r="H68" s="87"/>
      <c r="I68" s="87"/>
      <c r="J68" s="87"/>
      <c r="K68" s="87"/>
      <c r="L68" s="87"/>
      <c r="M68" s="83"/>
      <c r="N68" s="88"/>
      <c r="O68" s="82"/>
    </row>
    <row r="69" spans="1:15" ht="30" customHeight="1">
      <c r="A69" s="88"/>
      <c r="B69" s="145"/>
      <c r="C69" s="145"/>
      <c r="D69" s="145"/>
      <c r="E69" s="145"/>
      <c r="F69" s="145"/>
      <c r="G69" s="145"/>
      <c r="H69" s="145"/>
      <c r="I69" s="145"/>
      <c r="J69" s="145"/>
      <c r="K69" s="145"/>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C60:J60"/>
    <mergeCell ref="C55:E55"/>
    <mergeCell ref="F55:G55"/>
    <mergeCell ref="H55:J55"/>
    <mergeCell ref="C56:E56"/>
    <mergeCell ref="F56:G56"/>
    <mergeCell ref="H56:J56"/>
    <mergeCell ref="C57:E57"/>
    <mergeCell ref="F57:G57"/>
    <mergeCell ref="H57:J57"/>
    <mergeCell ref="C58:J58"/>
    <mergeCell ref="C59:J59"/>
    <mergeCell ref="B69:K69"/>
    <mergeCell ref="C61:J61"/>
    <mergeCell ref="C62:J62"/>
    <mergeCell ref="B64:K64"/>
    <mergeCell ref="B65:K65"/>
    <mergeCell ref="B66:K66"/>
    <mergeCell ref="B67:K67"/>
    <mergeCell ref="C63:J63"/>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B-1.5
Addendum 4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3.2"/>
  <cols>
    <col min="1" max="1" width="17" style="24" customWidth="1"/>
    <col min="2" max="2" width="12.33203125" style="24" customWidth="1"/>
    <col min="3" max="3" width="1.44140625" style="24" customWidth="1"/>
    <col min="4" max="4" width="2.44140625" style="24" customWidth="1"/>
    <col min="5" max="5" width="7.5546875" style="24" customWidth="1"/>
    <col min="6" max="6" width="12.88671875" style="24" customWidth="1"/>
    <col min="7" max="7" width="3" style="24" customWidth="1"/>
    <col min="8" max="8" width="8.6640625" style="24" customWidth="1"/>
    <col min="9" max="9" width="4.6640625" style="24" customWidth="1"/>
    <col min="10" max="10" width="2.6640625" style="24" customWidth="1"/>
    <col min="11" max="11" width="14" style="24" customWidth="1"/>
    <col min="12" max="12" width="1.33203125" style="24" customWidth="1"/>
    <col min="13" max="13" width="9.109375" style="24"/>
    <col min="14" max="14" width="10.33203125" style="24" bestFit="1" customWidth="1"/>
    <col min="15" max="256" width="9.109375" style="24"/>
    <col min="257" max="257" width="17" style="24" customWidth="1"/>
    <col min="258" max="258" width="12.33203125" style="24" customWidth="1"/>
    <col min="259" max="259" width="1.44140625" style="24" customWidth="1"/>
    <col min="260" max="260" width="2.44140625" style="24" customWidth="1"/>
    <col min="261" max="261" width="7.5546875" style="24" customWidth="1"/>
    <col min="262" max="262" width="12.88671875" style="24" customWidth="1"/>
    <col min="263" max="263" width="3" style="24" customWidth="1"/>
    <col min="264" max="264" width="8.6640625" style="24" customWidth="1"/>
    <col min="265" max="265" width="4.6640625" style="24" customWidth="1"/>
    <col min="266" max="266" width="2.6640625" style="24" customWidth="1"/>
    <col min="267" max="267" width="14" style="24" customWidth="1"/>
    <col min="268" max="268" width="1.33203125" style="24" customWidth="1"/>
    <col min="269" max="512" width="9.109375" style="24"/>
    <col min="513" max="513" width="17" style="24" customWidth="1"/>
    <col min="514" max="514" width="12.33203125" style="24" customWidth="1"/>
    <col min="515" max="515" width="1.44140625" style="24" customWidth="1"/>
    <col min="516" max="516" width="2.44140625" style="24" customWidth="1"/>
    <col min="517" max="517" width="7.5546875" style="24" customWidth="1"/>
    <col min="518" max="518" width="12.88671875" style="24" customWidth="1"/>
    <col min="519" max="519" width="3" style="24" customWidth="1"/>
    <col min="520" max="520" width="8.6640625" style="24" customWidth="1"/>
    <col min="521" max="521" width="4.6640625" style="24" customWidth="1"/>
    <col min="522" max="522" width="2.6640625" style="24" customWidth="1"/>
    <col min="523" max="523" width="14" style="24" customWidth="1"/>
    <col min="524" max="524" width="1.33203125" style="24" customWidth="1"/>
    <col min="525" max="768" width="9.109375" style="24"/>
    <col min="769" max="769" width="17" style="24" customWidth="1"/>
    <col min="770" max="770" width="12.33203125" style="24" customWidth="1"/>
    <col min="771" max="771" width="1.44140625" style="24" customWidth="1"/>
    <col min="772" max="772" width="2.44140625" style="24" customWidth="1"/>
    <col min="773" max="773" width="7.5546875" style="24" customWidth="1"/>
    <col min="774" max="774" width="12.88671875" style="24" customWidth="1"/>
    <col min="775" max="775" width="3" style="24" customWidth="1"/>
    <col min="776" max="776" width="8.6640625" style="24" customWidth="1"/>
    <col min="777" max="777" width="4.6640625" style="24" customWidth="1"/>
    <col min="778" max="778" width="2.6640625" style="24" customWidth="1"/>
    <col min="779" max="779" width="14" style="24" customWidth="1"/>
    <col min="780" max="780" width="1.33203125" style="24" customWidth="1"/>
    <col min="781" max="1024" width="9.109375" style="24"/>
    <col min="1025" max="1025" width="17" style="24" customWidth="1"/>
    <col min="1026" max="1026" width="12.33203125" style="24" customWidth="1"/>
    <col min="1027" max="1027" width="1.44140625" style="24" customWidth="1"/>
    <col min="1028" max="1028" width="2.44140625" style="24" customWidth="1"/>
    <col min="1029" max="1029" width="7.5546875" style="24" customWidth="1"/>
    <col min="1030" max="1030" width="12.88671875" style="24" customWidth="1"/>
    <col min="1031" max="1031" width="3" style="24" customWidth="1"/>
    <col min="1032" max="1032" width="8.6640625" style="24" customWidth="1"/>
    <col min="1033" max="1033" width="4.6640625" style="24" customWidth="1"/>
    <col min="1034" max="1034" width="2.6640625" style="24" customWidth="1"/>
    <col min="1035" max="1035" width="14" style="24" customWidth="1"/>
    <col min="1036" max="1036" width="1.33203125" style="24" customWidth="1"/>
    <col min="1037" max="1280" width="9.109375" style="24"/>
    <col min="1281" max="1281" width="17" style="24" customWidth="1"/>
    <col min="1282" max="1282" width="12.33203125" style="24" customWidth="1"/>
    <col min="1283" max="1283" width="1.44140625" style="24" customWidth="1"/>
    <col min="1284" max="1284" width="2.44140625" style="24" customWidth="1"/>
    <col min="1285" max="1285" width="7.5546875" style="24" customWidth="1"/>
    <col min="1286" max="1286" width="12.88671875" style="24" customWidth="1"/>
    <col min="1287" max="1287" width="3" style="24" customWidth="1"/>
    <col min="1288" max="1288" width="8.6640625" style="24" customWidth="1"/>
    <col min="1289" max="1289" width="4.6640625" style="24" customWidth="1"/>
    <col min="1290" max="1290" width="2.6640625" style="24" customWidth="1"/>
    <col min="1291" max="1291" width="14" style="24" customWidth="1"/>
    <col min="1292" max="1292" width="1.33203125" style="24" customWidth="1"/>
    <col min="1293" max="1536" width="9.109375" style="24"/>
    <col min="1537" max="1537" width="17" style="24" customWidth="1"/>
    <col min="1538" max="1538" width="12.33203125" style="24" customWidth="1"/>
    <col min="1539" max="1539" width="1.44140625" style="24" customWidth="1"/>
    <col min="1540" max="1540" width="2.44140625" style="24" customWidth="1"/>
    <col min="1541" max="1541" width="7.5546875" style="24" customWidth="1"/>
    <col min="1542" max="1542" width="12.88671875" style="24" customWidth="1"/>
    <col min="1543" max="1543" width="3" style="24" customWidth="1"/>
    <col min="1544" max="1544" width="8.6640625" style="24" customWidth="1"/>
    <col min="1545" max="1545" width="4.6640625" style="24" customWidth="1"/>
    <col min="1546" max="1546" width="2.6640625" style="24" customWidth="1"/>
    <col min="1547" max="1547" width="14" style="24" customWidth="1"/>
    <col min="1548" max="1548" width="1.33203125" style="24" customWidth="1"/>
    <col min="1549" max="1792" width="9.109375" style="24"/>
    <col min="1793" max="1793" width="17" style="24" customWidth="1"/>
    <col min="1794" max="1794" width="12.33203125" style="24" customWidth="1"/>
    <col min="1795" max="1795" width="1.44140625" style="24" customWidth="1"/>
    <col min="1796" max="1796" width="2.44140625" style="24" customWidth="1"/>
    <col min="1797" max="1797" width="7.5546875" style="24" customWidth="1"/>
    <col min="1798" max="1798" width="12.88671875" style="24" customWidth="1"/>
    <col min="1799" max="1799" width="3" style="24" customWidth="1"/>
    <col min="1800" max="1800" width="8.6640625" style="24" customWidth="1"/>
    <col min="1801" max="1801" width="4.6640625" style="24" customWidth="1"/>
    <col min="1802" max="1802" width="2.6640625" style="24" customWidth="1"/>
    <col min="1803" max="1803" width="14" style="24" customWidth="1"/>
    <col min="1804" max="1804" width="1.33203125" style="24" customWidth="1"/>
    <col min="1805" max="2048" width="9.109375" style="24"/>
    <col min="2049" max="2049" width="17" style="24" customWidth="1"/>
    <col min="2050" max="2050" width="12.33203125" style="24" customWidth="1"/>
    <col min="2051" max="2051" width="1.44140625" style="24" customWidth="1"/>
    <col min="2052" max="2052" width="2.44140625" style="24" customWidth="1"/>
    <col min="2053" max="2053" width="7.5546875" style="24" customWidth="1"/>
    <col min="2054" max="2054" width="12.88671875" style="24" customWidth="1"/>
    <col min="2055" max="2055" width="3" style="24" customWidth="1"/>
    <col min="2056" max="2056" width="8.6640625" style="24" customWidth="1"/>
    <col min="2057" max="2057" width="4.6640625" style="24" customWidth="1"/>
    <col min="2058" max="2058" width="2.6640625" style="24" customWidth="1"/>
    <col min="2059" max="2059" width="14" style="24" customWidth="1"/>
    <col min="2060" max="2060" width="1.33203125" style="24" customWidth="1"/>
    <col min="2061" max="2304" width="9.109375" style="24"/>
    <col min="2305" max="2305" width="17" style="24" customWidth="1"/>
    <col min="2306" max="2306" width="12.33203125" style="24" customWidth="1"/>
    <col min="2307" max="2307" width="1.44140625" style="24" customWidth="1"/>
    <col min="2308" max="2308" width="2.44140625" style="24" customWidth="1"/>
    <col min="2309" max="2309" width="7.5546875" style="24" customWidth="1"/>
    <col min="2310" max="2310" width="12.88671875" style="24" customWidth="1"/>
    <col min="2311" max="2311" width="3" style="24" customWidth="1"/>
    <col min="2312" max="2312" width="8.6640625" style="24" customWidth="1"/>
    <col min="2313" max="2313" width="4.6640625" style="24" customWidth="1"/>
    <col min="2314" max="2314" width="2.6640625" style="24" customWidth="1"/>
    <col min="2315" max="2315" width="14" style="24" customWidth="1"/>
    <col min="2316" max="2316" width="1.33203125" style="24" customWidth="1"/>
    <col min="2317" max="2560" width="9.109375" style="24"/>
    <col min="2561" max="2561" width="17" style="24" customWidth="1"/>
    <col min="2562" max="2562" width="12.33203125" style="24" customWidth="1"/>
    <col min="2563" max="2563" width="1.44140625" style="24" customWidth="1"/>
    <col min="2564" max="2564" width="2.44140625" style="24" customWidth="1"/>
    <col min="2565" max="2565" width="7.5546875" style="24" customWidth="1"/>
    <col min="2566" max="2566" width="12.88671875" style="24" customWidth="1"/>
    <col min="2567" max="2567" width="3" style="24" customWidth="1"/>
    <col min="2568" max="2568" width="8.6640625" style="24" customWidth="1"/>
    <col min="2569" max="2569" width="4.6640625" style="24" customWidth="1"/>
    <col min="2570" max="2570" width="2.6640625" style="24" customWidth="1"/>
    <col min="2571" max="2571" width="14" style="24" customWidth="1"/>
    <col min="2572" max="2572" width="1.33203125" style="24" customWidth="1"/>
    <col min="2573" max="2816" width="9.109375" style="24"/>
    <col min="2817" max="2817" width="17" style="24" customWidth="1"/>
    <col min="2818" max="2818" width="12.33203125" style="24" customWidth="1"/>
    <col min="2819" max="2819" width="1.44140625" style="24" customWidth="1"/>
    <col min="2820" max="2820" width="2.44140625" style="24" customWidth="1"/>
    <col min="2821" max="2821" width="7.5546875" style="24" customWidth="1"/>
    <col min="2822" max="2822" width="12.88671875" style="24" customWidth="1"/>
    <col min="2823" max="2823" width="3" style="24" customWidth="1"/>
    <col min="2824" max="2824" width="8.6640625" style="24" customWidth="1"/>
    <col min="2825" max="2825" width="4.6640625" style="24" customWidth="1"/>
    <col min="2826" max="2826" width="2.6640625" style="24" customWidth="1"/>
    <col min="2827" max="2827" width="14" style="24" customWidth="1"/>
    <col min="2828" max="2828" width="1.33203125" style="24" customWidth="1"/>
    <col min="2829" max="3072" width="9.109375" style="24"/>
    <col min="3073" max="3073" width="17" style="24" customWidth="1"/>
    <col min="3074" max="3074" width="12.33203125" style="24" customWidth="1"/>
    <col min="3075" max="3075" width="1.44140625" style="24" customWidth="1"/>
    <col min="3076" max="3076" width="2.44140625" style="24" customWidth="1"/>
    <col min="3077" max="3077" width="7.5546875" style="24" customWidth="1"/>
    <col min="3078" max="3078" width="12.88671875" style="24" customWidth="1"/>
    <col min="3079" max="3079" width="3" style="24" customWidth="1"/>
    <col min="3080" max="3080" width="8.6640625" style="24" customWidth="1"/>
    <col min="3081" max="3081" width="4.6640625" style="24" customWidth="1"/>
    <col min="3082" max="3082" width="2.6640625" style="24" customWidth="1"/>
    <col min="3083" max="3083" width="14" style="24" customWidth="1"/>
    <col min="3084" max="3084" width="1.33203125" style="24" customWidth="1"/>
    <col min="3085" max="3328" width="9.109375" style="24"/>
    <col min="3329" max="3329" width="17" style="24" customWidth="1"/>
    <col min="3330" max="3330" width="12.33203125" style="24" customWidth="1"/>
    <col min="3331" max="3331" width="1.44140625" style="24" customWidth="1"/>
    <col min="3332" max="3332" width="2.44140625" style="24" customWidth="1"/>
    <col min="3333" max="3333" width="7.5546875" style="24" customWidth="1"/>
    <col min="3334" max="3334" width="12.88671875" style="24" customWidth="1"/>
    <col min="3335" max="3335" width="3" style="24" customWidth="1"/>
    <col min="3336" max="3336" width="8.6640625" style="24" customWidth="1"/>
    <col min="3337" max="3337" width="4.6640625" style="24" customWidth="1"/>
    <col min="3338" max="3338" width="2.6640625" style="24" customWidth="1"/>
    <col min="3339" max="3339" width="14" style="24" customWidth="1"/>
    <col min="3340" max="3340" width="1.33203125" style="24" customWidth="1"/>
    <col min="3341" max="3584" width="9.109375" style="24"/>
    <col min="3585" max="3585" width="17" style="24" customWidth="1"/>
    <col min="3586" max="3586" width="12.33203125" style="24" customWidth="1"/>
    <col min="3587" max="3587" width="1.44140625" style="24" customWidth="1"/>
    <col min="3588" max="3588" width="2.44140625" style="24" customWidth="1"/>
    <col min="3589" max="3589" width="7.5546875" style="24" customWidth="1"/>
    <col min="3590" max="3590" width="12.88671875" style="24" customWidth="1"/>
    <col min="3591" max="3591" width="3" style="24" customWidth="1"/>
    <col min="3592" max="3592" width="8.6640625" style="24" customWidth="1"/>
    <col min="3593" max="3593" width="4.6640625" style="24" customWidth="1"/>
    <col min="3594" max="3594" width="2.6640625" style="24" customWidth="1"/>
    <col min="3595" max="3595" width="14" style="24" customWidth="1"/>
    <col min="3596" max="3596" width="1.33203125" style="24" customWidth="1"/>
    <col min="3597" max="3840" width="9.109375" style="24"/>
    <col min="3841" max="3841" width="17" style="24" customWidth="1"/>
    <col min="3842" max="3842" width="12.33203125" style="24" customWidth="1"/>
    <col min="3843" max="3843" width="1.44140625" style="24" customWidth="1"/>
    <col min="3844" max="3844" width="2.44140625" style="24" customWidth="1"/>
    <col min="3845" max="3845" width="7.5546875" style="24" customWidth="1"/>
    <col min="3846" max="3846" width="12.88671875" style="24" customWidth="1"/>
    <col min="3847" max="3847" width="3" style="24" customWidth="1"/>
    <col min="3848" max="3848" width="8.6640625" style="24" customWidth="1"/>
    <col min="3849" max="3849" width="4.6640625" style="24" customWidth="1"/>
    <col min="3850" max="3850" width="2.6640625" style="24" customWidth="1"/>
    <col min="3851" max="3851" width="14" style="24" customWidth="1"/>
    <col min="3852" max="3852" width="1.33203125" style="24" customWidth="1"/>
    <col min="3853" max="4096" width="9.109375" style="24"/>
    <col min="4097" max="4097" width="17" style="24" customWidth="1"/>
    <col min="4098" max="4098" width="12.33203125" style="24" customWidth="1"/>
    <col min="4099" max="4099" width="1.44140625" style="24" customWidth="1"/>
    <col min="4100" max="4100" width="2.44140625" style="24" customWidth="1"/>
    <col min="4101" max="4101" width="7.5546875" style="24" customWidth="1"/>
    <col min="4102" max="4102" width="12.88671875" style="24" customWidth="1"/>
    <col min="4103" max="4103" width="3" style="24" customWidth="1"/>
    <col min="4104" max="4104" width="8.6640625" style="24" customWidth="1"/>
    <col min="4105" max="4105" width="4.6640625" style="24" customWidth="1"/>
    <col min="4106" max="4106" width="2.6640625" style="24" customWidth="1"/>
    <col min="4107" max="4107" width="14" style="24" customWidth="1"/>
    <col min="4108" max="4108" width="1.33203125" style="24" customWidth="1"/>
    <col min="4109" max="4352" width="9.109375" style="24"/>
    <col min="4353" max="4353" width="17" style="24" customWidth="1"/>
    <col min="4354" max="4354" width="12.33203125" style="24" customWidth="1"/>
    <col min="4355" max="4355" width="1.44140625" style="24" customWidth="1"/>
    <col min="4356" max="4356" width="2.44140625" style="24" customWidth="1"/>
    <col min="4357" max="4357" width="7.5546875" style="24" customWidth="1"/>
    <col min="4358" max="4358" width="12.88671875" style="24" customWidth="1"/>
    <col min="4359" max="4359" width="3" style="24" customWidth="1"/>
    <col min="4360" max="4360" width="8.6640625" style="24" customWidth="1"/>
    <col min="4361" max="4361" width="4.6640625" style="24" customWidth="1"/>
    <col min="4362" max="4362" width="2.6640625" style="24" customWidth="1"/>
    <col min="4363" max="4363" width="14" style="24" customWidth="1"/>
    <col min="4364" max="4364" width="1.33203125" style="24" customWidth="1"/>
    <col min="4365" max="4608" width="9.109375" style="24"/>
    <col min="4609" max="4609" width="17" style="24" customWidth="1"/>
    <col min="4610" max="4610" width="12.33203125" style="24" customWidth="1"/>
    <col min="4611" max="4611" width="1.44140625" style="24" customWidth="1"/>
    <col min="4612" max="4612" width="2.44140625" style="24" customWidth="1"/>
    <col min="4613" max="4613" width="7.5546875" style="24" customWidth="1"/>
    <col min="4614" max="4614" width="12.88671875" style="24" customWidth="1"/>
    <col min="4615" max="4615" width="3" style="24" customWidth="1"/>
    <col min="4616" max="4616" width="8.6640625" style="24" customWidth="1"/>
    <col min="4617" max="4617" width="4.6640625" style="24" customWidth="1"/>
    <col min="4618" max="4618" width="2.6640625" style="24" customWidth="1"/>
    <col min="4619" max="4619" width="14" style="24" customWidth="1"/>
    <col min="4620" max="4620" width="1.33203125" style="24" customWidth="1"/>
    <col min="4621" max="4864" width="9.109375" style="24"/>
    <col min="4865" max="4865" width="17" style="24" customWidth="1"/>
    <col min="4866" max="4866" width="12.33203125" style="24" customWidth="1"/>
    <col min="4867" max="4867" width="1.44140625" style="24" customWidth="1"/>
    <col min="4868" max="4868" width="2.44140625" style="24" customWidth="1"/>
    <col min="4869" max="4869" width="7.5546875" style="24" customWidth="1"/>
    <col min="4870" max="4870" width="12.88671875" style="24" customWidth="1"/>
    <col min="4871" max="4871" width="3" style="24" customWidth="1"/>
    <col min="4872" max="4872" width="8.6640625" style="24" customWidth="1"/>
    <col min="4873" max="4873" width="4.6640625" style="24" customWidth="1"/>
    <col min="4874" max="4874" width="2.6640625" style="24" customWidth="1"/>
    <col min="4875" max="4875" width="14" style="24" customWidth="1"/>
    <col min="4876" max="4876" width="1.33203125" style="24" customWidth="1"/>
    <col min="4877" max="5120" width="9.109375" style="24"/>
    <col min="5121" max="5121" width="17" style="24" customWidth="1"/>
    <col min="5122" max="5122" width="12.33203125" style="24" customWidth="1"/>
    <col min="5123" max="5123" width="1.44140625" style="24" customWidth="1"/>
    <col min="5124" max="5124" width="2.44140625" style="24" customWidth="1"/>
    <col min="5125" max="5125" width="7.5546875" style="24" customWidth="1"/>
    <col min="5126" max="5126" width="12.88671875" style="24" customWidth="1"/>
    <col min="5127" max="5127" width="3" style="24" customWidth="1"/>
    <col min="5128" max="5128" width="8.6640625" style="24" customWidth="1"/>
    <col min="5129" max="5129" width="4.6640625" style="24" customWidth="1"/>
    <col min="5130" max="5130" width="2.6640625" style="24" customWidth="1"/>
    <col min="5131" max="5131" width="14" style="24" customWidth="1"/>
    <col min="5132" max="5132" width="1.33203125" style="24" customWidth="1"/>
    <col min="5133" max="5376" width="9.109375" style="24"/>
    <col min="5377" max="5377" width="17" style="24" customWidth="1"/>
    <col min="5378" max="5378" width="12.33203125" style="24" customWidth="1"/>
    <col min="5379" max="5379" width="1.44140625" style="24" customWidth="1"/>
    <col min="5380" max="5380" width="2.44140625" style="24" customWidth="1"/>
    <col min="5381" max="5381" width="7.5546875" style="24" customWidth="1"/>
    <col min="5382" max="5382" width="12.88671875" style="24" customWidth="1"/>
    <col min="5383" max="5383" width="3" style="24" customWidth="1"/>
    <col min="5384" max="5384" width="8.6640625" style="24" customWidth="1"/>
    <col min="5385" max="5385" width="4.6640625" style="24" customWidth="1"/>
    <col min="5386" max="5386" width="2.6640625" style="24" customWidth="1"/>
    <col min="5387" max="5387" width="14" style="24" customWidth="1"/>
    <col min="5388" max="5388" width="1.33203125" style="24" customWidth="1"/>
    <col min="5389" max="5632" width="9.109375" style="24"/>
    <col min="5633" max="5633" width="17" style="24" customWidth="1"/>
    <col min="5634" max="5634" width="12.33203125" style="24" customWidth="1"/>
    <col min="5635" max="5635" width="1.44140625" style="24" customWidth="1"/>
    <col min="5636" max="5636" width="2.44140625" style="24" customWidth="1"/>
    <col min="5637" max="5637" width="7.5546875" style="24" customWidth="1"/>
    <col min="5638" max="5638" width="12.88671875" style="24" customWidth="1"/>
    <col min="5639" max="5639" width="3" style="24" customWidth="1"/>
    <col min="5640" max="5640" width="8.6640625" style="24" customWidth="1"/>
    <col min="5641" max="5641" width="4.6640625" style="24" customWidth="1"/>
    <col min="5642" max="5642" width="2.6640625" style="24" customWidth="1"/>
    <col min="5643" max="5643" width="14" style="24" customWidth="1"/>
    <col min="5644" max="5644" width="1.33203125" style="24" customWidth="1"/>
    <col min="5645" max="5888" width="9.109375" style="24"/>
    <col min="5889" max="5889" width="17" style="24" customWidth="1"/>
    <col min="5890" max="5890" width="12.33203125" style="24" customWidth="1"/>
    <col min="5891" max="5891" width="1.44140625" style="24" customWidth="1"/>
    <col min="5892" max="5892" width="2.44140625" style="24" customWidth="1"/>
    <col min="5893" max="5893" width="7.5546875" style="24" customWidth="1"/>
    <col min="5894" max="5894" width="12.88671875" style="24" customWidth="1"/>
    <col min="5895" max="5895" width="3" style="24" customWidth="1"/>
    <col min="5896" max="5896" width="8.6640625" style="24" customWidth="1"/>
    <col min="5897" max="5897" width="4.6640625" style="24" customWidth="1"/>
    <col min="5898" max="5898" width="2.6640625" style="24" customWidth="1"/>
    <col min="5899" max="5899" width="14" style="24" customWidth="1"/>
    <col min="5900" max="5900" width="1.33203125" style="24" customWidth="1"/>
    <col min="5901" max="6144" width="9.109375" style="24"/>
    <col min="6145" max="6145" width="17" style="24" customWidth="1"/>
    <col min="6146" max="6146" width="12.33203125" style="24" customWidth="1"/>
    <col min="6147" max="6147" width="1.44140625" style="24" customWidth="1"/>
    <col min="6148" max="6148" width="2.44140625" style="24" customWidth="1"/>
    <col min="6149" max="6149" width="7.5546875" style="24" customWidth="1"/>
    <col min="6150" max="6150" width="12.88671875" style="24" customWidth="1"/>
    <col min="6151" max="6151" width="3" style="24" customWidth="1"/>
    <col min="6152" max="6152" width="8.6640625" style="24" customWidth="1"/>
    <col min="6153" max="6153" width="4.6640625" style="24" customWidth="1"/>
    <col min="6154" max="6154" width="2.6640625" style="24" customWidth="1"/>
    <col min="6155" max="6155" width="14" style="24" customWidth="1"/>
    <col min="6156" max="6156" width="1.33203125" style="24" customWidth="1"/>
    <col min="6157" max="6400" width="9.109375" style="24"/>
    <col min="6401" max="6401" width="17" style="24" customWidth="1"/>
    <col min="6402" max="6402" width="12.33203125" style="24" customWidth="1"/>
    <col min="6403" max="6403" width="1.44140625" style="24" customWidth="1"/>
    <col min="6404" max="6404" width="2.44140625" style="24" customWidth="1"/>
    <col min="6405" max="6405" width="7.5546875" style="24" customWidth="1"/>
    <col min="6406" max="6406" width="12.88671875" style="24" customWidth="1"/>
    <col min="6407" max="6407" width="3" style="24" customWidth="1"/>
    <col min="6408" max="6408" width="8.6640625" style="24" customWidth="1"/>
    <col min="6409" max="6409" width="4.6640625" style="24" customWidth="1"/>
    <col min="6410" max="6410" width="2.6640625" style="24" customWidth="1"/>
    <col min="6411" max="6411" width="14" style="24" customWidth="1"/>
    <col min="6412" max="6412" width="1.33203125" style="24" customWidth="1"/>
    <col min="6413" max="6656" width="9.109375" style="24"/>
    <col min="6657" max="6657" width="17" style="24" customWidth="1"/>
    <col min="6658" max="6658" width="12.33203125" style="24" customWidth="1"/>
    <col min="6659" max="6659" width="1.44140625" style="24" customWidth="1"/>
    <col min="6660" max="6660" width="2.44140625" style="24" customWidth="1"/>
    <col min="6661" max="6661" width="7.5546875" style="24" customWidth="1"/>
    <col min="6662" max="6662" width="12.88671875" style="24" customWidth="1"/>
    <col min="6663" max="6663" width="3" style="24" customWidth="1"/>
    <col min="6664" max="6664" width="8.6640625" style="24" customWidth="1"/>
    <col min="6665" max="6665" width="4.6640625" style="24" customWidth="1"/>
    <col min="6666" max="6666" width="2.6640625" style="24" customWidth="1"/>
    <col min="6667" max="6667" width="14" style="24" customWidth="1"/>
    <col min="6668" max="6668" width="1.33203125" style="24" customWidth="1"/>
    <col min="6669" max="6912" width="9.109375" style="24"/>
    <col min="6913" max="6913" width="17" style="24" customWidth="1"/>
    <col min="6914" max="6914" width="12.33203125" style="24" customWidth="1"/>
    <col min="6915" max="6915" width="1.44140625" style="24" customWidth="1"/>
    <col min="6916" max="6916" width="2.44140625" style="24" customWidth="1"/>
    <col min="6917" max="6917" width="7.5546875" style="24" customWidth="1"/>
    <col min="6918" max="6918" width="12.88671875" style="24" customWidth="1"/>
    <col min="6919" max="6919" width="3" style="24" customWidth="1"/>
    <col min="6920" max="6920" width="8.6640625" style="24" customWidth="1"/>
    <col min="6921" max="6921" width="4.6640625" style="24" customWidth="1"/>
    <col min="6922" max="6922" width="2.6640625" style="24" customWidth="1"/>
    <col min="6923" max="6923" width="14" style="24" customWidth="1"/>
    <col min="6924" max="6924" width="1.33203125" style="24" customWidth="1"/>
    <col min="6925" max="7168" width="9.109375" style="24"/>
    <col min="7169" max="7169" width="17" style="24" customWidth="1"/>
    <col min="7170" max="7170" width="12.33203125" style="24" customWidth="1"/>
    <col min="7171" max="7171" width="1.44140625" style="24" customWidth="1"/>
    <col min="7172" max="7172" width="2.44140625" style="24" customWidth="1"/>
    <col min="7173" max="7173" width="7.5546875" style="24" customWidth="1"/>
    <col min="7174" max="7174" width="12.88671875" style="24" customWidth="1"/>
    <col min="7175" max="7175" width="3" style="24" customWidth="1"/>
    <col min="7176" max="7176" width="8.6640625" style="24" customWidth="1"/>
    <col min="7177" max="7177" width="4.6640625" style="24" customWidth="1"/>
    <col min="7178" max="7178" width="2.6640625" style="24" customWidth="1"/>
    <col min="7179" max="7179" width="14" style="24" customWidth="1"/>
    <col min="7180" max="7180" width="1.33203125" style="24" customWidth="1"/>
    <col min="7181" max="7424" width="9.109375" style="24"/>
    <col min="7425" max="7425" width="17" style="24" customWidth="1"/>
    <col min="7426" max="7426" width="12.33203125" style="24" customWidth="1"/>
    <col min="7427" max="7427" width="1.44140625" style="24" customWidth="1"/>
    <col min="7428" max="7428" width="2.44140625" style="24" customWidth="1"/>
    <col min="7429" max="7429" width="7.5546875" style="24" customWidth="1"/>
    <col min="7430" max="7430" width="12.88671875" style="24" customWidth="1"/>
    <col min="7431" max="7431" width="3" style="24" customWidth="1"/>
    <col min="7432" max="7432" width="8.6640625" style="24" customWidth="1"/>
    <col min="7433" max="7433" width="4.6640625" style="24" customWidth="1"/>
    <col min="7434" max="7434" width="2.6640625" style="24" customWidth="1"/>
    <col min="7435" max="7435" width="14" style="24" customWidth="1"/>
    <col min="7436" max="7436" width="1.33203125" style="24" customWidth="1"/>
    <col min="7437" max="7680" width="9.109375" style="24"/>
    <col min="7681" max="7681" width="17" style="24" customWidth="1"/>
    <col min="7682" max="7682" width="12.33203125" style="24" customWidth="1"/>
    <col min="7683" max="7683" width="1.44140625" style="24" customWidth="1"/>
    <col min="7684" max="7684" width="2.44140625" style="24" customWidth="1"/>
    <col min="7685" max="7685" width="7.5546875" style="24" customWidth="1"/>
    <col min="7686" max="7686" width="12.88671875" style="24" customWidth="1"/>
    <col min="7687" max="7687" width="3" style="24" customWidth="1"/>
    <col min="7688" max="7688" width="8.6640625" style="24" customWidth="1"/>
    <col min="7689" max="7689" width="4.6640625" style="24" customWidth="1"/>
    <col min="7690" max="7690" width="2.6640625" style="24" customWidth="1"/>
    <col min="7691" max="7691" width="14" style="24" customWidth="1"/>
    <col min="7692" max="7692" width="1.33203125" style="24" customWidth="1"/>
    <col min="7693" max="7936" width="9.109375" style="24"/>
    <col min="7937" max="7937" width="17" style="24" customWidth="1"/>
    <col min="7938" max="7938" width="12.33203125" style="24" customWidth="1"/>
    <col min="7939" max="7939" width="1.44140625" style="24" customWidth="1"/>
    <col min="7940" max="7940" width="2.44140625" style="24" customWidth="1"/>
    <col min="7941" max="7941" width="7.5546875" style="24" customWidth="1"/>
    <col min="7942" max="7942" width="12.88671875" style="24" customWidth="1"/>
    <col min="7943" max="7943" width="3" style="24" customWidth="1"/>
    <col min="7944" max="7944" width="8.6640625" style="24" customWidth="1"/>
    <col min="7945" max="7945" width="4.6640625" style="24" customWidth="1"/>
    <col min="7946" max="7946" width="2.6640625" style="24" customWidth="1"/>
    <col min="7947" max="7947" width="14" style="24" customWidth="1"/>
    <col min="7948" max="7948" width="1.33203125" style="24" customWidth="1"/>
    <col min="7949" max="8192" width="9.109375" style="24"/>
    <col min="8193" max="8193" width="17" style="24" customWidth="1"/>
    <col min="8194" max="8194" width="12.33203125" style="24" customWidth="1"/>
    <col min="8195" max="8195" width="1.44140625" style="24" customWidth="1"/>
    <col min="8196" max="8196" width="2.44140625" style="24" customWidth="1"/>
    <col min="8197" max="8197" width="7.5546875" style="24" customWidth="1"/>
    <col min="8198" max="8198" width="12.88671875" style="24" customWidth="1"/>
    <col min="8199" max="8199" width="3" style="24" customWidth="1"/>
    <col min="8200" max="8200" width="8.6640625" style="24" customWidth="1"/>
    <col min="8201" max="8201" width="4.6640625" style="24" customWidth="1"/>
    <col min="8202" max="8202" width="2.6640625" style="24" customWidth="1"/>
    <col min="8203" max="8203" width="14" style="24" customWidth="1"/>
    <col min="8204" max="8204" width="1.33203125" style="24" customWidth="1"/>
    <col min="8205" max="8448" width="9.109375" style="24"/>
    <col min="8449" max="8449" width="17" style="24" customWidth="1"/>
    <col min="8450" max="8450" width="12.33203125" style="24" customWidth="1"/>
    <col min="8451" max="8451" width="1.44140625" style="24" customWidth="1"/>
    <col min="8452" max="8452" width="2.44140625" style="24" customWidth="1"/>
    <col min="8453" max="8453" width="7.5546875" style="24" customWidth="1"/>
    <col min="8454" max="8454" width="12.88671875" style="24" customWidth="1"/>
    <col min="8455" max="8455" width="3" style="24" customWidth="1"/>
    <col min="8456" max="8456" width="8.6640625" style="24" customWidth="1"/>
    <col min="8457" max="8457" width="4.6640625" style="24" customWidth="1"/>
    <col min="8458" max="8458" width="2.6640625" style="24" customWidth="1"/>
    <col min="8459" max="8459" width="14" style="24" customWidth="1"/>
    <col min="8460" max="8460" width="1.33203125" style="24" customWidth="1"/>
    <col min="8461" max="8704" width="9.109375" style="24"/>
    <col min="8705" max="8705" width="17" style="24" customWidth="1"/>
    <col min="8706" max="8706" width="12.33203125" style="24" customWidth="1"/>
    <col min="8707" max="8707" width="1.44140625" style="24" customWidth="1"/>
    <col min="8708" max="8708" width="2.44140625" style="24" customWidth="1"/>
    <col min="8709" max="8709" width="7.5546875" style="24" customWidth="1"/>
    <col min="8710" max="8710" width="12.88671875" style="24" customWidth="1"/>
    <col min="8711" max="8711" width="3" style="24" customWidth="1"/>
    <col min="8712" max="8712" width="8.6640625" style="24" customWidth="1"/>
    <col min="8713" max="8713" width="4.6640625" style="24" customWidth="1"/>
    <col min="8714" max="8714" width="2.6640625" style="24" customWidth="1"/>
    <col min="8715" max="8715" width="14" style="24" customWidth="1"/>
    <col min="8716" max="8716" width="1.33203125" style="24" customWidth="1"/>
    <col min="8717" max="8960" width="9.109375" style="24"/>
    <col min="8961" max="8961" width="17" style="24" customWidth="1"/>
    <col min="8962" max="8962" width="12.33203125" style="24" customWidth="1"/>
    <col min="8963" max="8963" width="1.44140625" style="24" customWidth="1"/>
    <col min="8964" max="8964" width="2.44140625" style="24" customWidth="1"/>
    <col min="8965" max="8965" width="7.5546875" style="24" customWidth="1"/>
    <col min="8966" max="8966" width="12.88671875" style="24" customWidth="1"/>
    <col min="8967" max="8967" width="3" style="24" customWidth="1"/>
    <col min="8968" max="8968" width="8.6640625" style="24" customWidth="1"/>
    <col min="8969" max="8969" width="4.6640625" style="24" customWidth="1"/>
    <col min="8970" max="8970" width="2.6640625" style="24" customWidth="1"/>
    <col min="8971" max="8971" width="14" style="24" customWidth="1"/>
    <col min="8972" max="8972" width="1.33203125" style="24" customWidth="1"/>
    <col min="8973" max="9216" width="9.109375" style="24"/>
    <col min="9217" max="9217" width="17" style="24" customWidth="1"/>
    <col min="9218" max="9218" width="12.33203125" style="24" customWidth="1"/>
    <col min="9219" max="9219" width="1.44140625" style="24" customWidth="1"/>
    <col min="9220" max="9220" width="2.44140625" style="24" customWidth="1"/>
    <col min="9221" max="9221" width="7.5546875" style="24" customWidth="1"/>
    <col min="9222" max="9222" width="12.88671875" style="24" customWidth="1"/>
    <col min="9223" max="9223" width="3" style="24" customWidth="1"/>
    <col min="9224" max="9224" width="8.6640625" style="24" customWidth="1"/>
    <col min="9225" max="9225" width="4.6640625" style="24" customWidth="1"/>
    <col min="9226" max="9226" width="2.6640625" style="24" customWidth="1"/>
    <col min="9227" max="9227" width="14" style="24" customWidth="1"/>
    <col min="9228" max="9228" width="1.33203125" style="24" customWidth="1"/>
    <col min="9229" max="9472" width="9.109375" style="24"/>
    <col min="9473" max="9473" width="17" style="24" customWidth="1"/>
    <col min="9474" max="9474" width="12.33203125" style="24" customWidth="1"/>
    <col min="9475" max="9475" width="1.44140625" style="24" customWidth="1"/>
    <col min="9476" max="9476" width="2.44140625" style="24" customWidth="1"/>
    <col min="9477" max="9477" width="7.5546875" style="24" customWidth="1"/>
    <col min="9478" max="9478" width="12.88671875" style="24" customWidth="1"/>
    <col min="9479" max="9479" width="3" style="24" customWidth="1"/>
    <col min="9480" max="9480" width="8.6640625" style="24" customWidth="1"/>
    <col min="9481" max="9481" width="4.6640625" style="24" customWidth="1"/>
    <col min="9482" max="9482" width="2.6640625" style="24" customWidth="1"/>
    <col min="9483" max="9483" width="14" style="24" customWidth="1"/>
    <col min="9484" max="9484" width="1.33203125" style="24" customWidth="1"/>
    <col min="9485" max="9728" width="9.109375" style="24"/>
    <col min="9729" max="9729" width="17" style="24" customWidth="1"/>
    <col min="9730" max="9730" width="12.33203125" style="24" customWidth="1"/>
    <col min="9731" max="9731" width="1.44140625" style="24" customWidth="1"/>
    <col min="9732" max="9732" width="2.44140625" style="24" customWidth="1"/>
    <col min="9733" max="9733" width="7.5546875" style="24" customWidth="1"/>
    <col min="9734" max="9734" width="12.88671875" style="24" customWidth="1"/>
    <col min="9735" max="9735" width="3" style="24" customWidth="1"/>
    <col min="9736" max="9736" width="8.6640625" style="24" customWidth="1"/>
    <col min="9737" max="9737" width="4.6640625" style="24" customWidth="1"/>
    <col min="9738" max="9738" width="2.6640625" style="24" customWidth="1"/>
    <col min="9739" max="9739" width="14" style="24" customWidth="1"/>
    <col min="9740" max="9740" width="1.33203125" style="24" customWidth="1"/>
    <col min="9741" max="9984" width="9.109375" style="24"/>
    <col min="9985" max="9985" width="17" style="24" customWidth="1"/>
    <col min="9986" max="9986" width="12.33203125" style="24" customWidth="1"/>
    <col min="9987" max="9987" width="1.44140625" style="24" customWidth="1"/>
    <col min="9988" max="9988" width="2.44140625" style="24" customWidth="1"/>
    <col min="9989" max="9989" width="7.5546875" style="24" customWidth="1"/>
    <col min="9990" max="9990" width="12.88671875" style="24" customWidth="1"/>
    <col min="9991" max="9991" width="3" style="24" customWidth="1"/>
    <col min="9992" max="9992" width="8.6640625" style="24" customWidth="1"/>
    <col min="9993" max="9993" width="4.6640625" style="24" customWidth="1"/>
    <col min="9994" max="9994" width="2.6640625" style="24" customWidth="1"/>
    <col min="9995" max="9995" width="14" style="24" customWidth="1"/>
    <col min="9996" max="9996" width="1.33203125" style="24" customWidth="1"/>
    <col min="9997" max="10240" width="9.109375" style="24"/>
    <col min="10241" max="10241" width="17" style="24" customWidth="1"/>
    <col min="10242" max="10242" width="12.33203125" style="24" customWidth="1"/>
    <col min="10243" max="10243" width="1.44140625" style="24" customWidth="1"/>
    <col min="10244" max="10244" width="2.44140625" style="24" customWidth="1"/>
    <col min="10245" max="10245" width="7.5546875" style="24" customWidth="1"/>
    <col min="10246" max="10246" width="12.88671875" style="24" customWidth="1"/>
    <col min="10247" max="10247" width="3" style="24" customWidth="1"/>
    <col min="10248" max="10248" width="8.6640625" style="24" customWidth="1"/>
    <col min="10249" max="10249" width="4.6640625" style="24" customWidth="1"/>
    <col min="10250" max="10250" width="2.6640625" style="24" customWidth="1"/>
    <col min="10251" max="10251" width="14" style="24" customWidth="1"/>
    <col min="10252" max="10252" width="1.33203125" style="24" customWidth="1"/>
    <col min="10253" max="10496" width="9.109375" style="24"/>
    <col min="10497" max="10497" width="17" style="24" customWidth="1"/>
    <col min="10498" max="10498" width="12.33203125" style="24" customWidth="1"/>
    <col min="10499" max="10499" width="1.44140625" style="24" customWidth="1"/>
    <col min="10500" max="10500" width="2.44140625" style="24" customWidth="1"/>
    <col min="10501" max="10501" width="7.5546875" style="24" customWidth="1"/>
    <col min="10502" max="10502" width="12.88671875" style="24" customWidth="1"/>
    <col min="10503" max="10503" width="3" style="24" customWidth="1"/>
    <col min="10504" max="10504" width="8.6640625" style="24" customWidth="1"/>
    <col min="10505" max="10505" width="4.6640625" style="24" customWidth="1"/>
    <col min="10506" max="10506" width="2.6640625" style="24" customWidth="1"/>
    <col min="10507" max="10507" width="14" style="24" customWidth="1"/>
    <col min="10508" max="10508" width="1.33203125" style="24" customWidth="1"/>
    <col min="10509" max="10752" width="9.109375" style="24"/>
    <col min="10753" max="10753" width="17" style="24" customWidth="1"/>
    <col min="10754" max="10754" width="12.33203125" style="24" customWidth="1"/>
    <col min="10755" max="10755" width="1.44140625" style="24" customWidth="1"/>
    <col min="10756" max="10756" width="2.44140625" style="24" customWidth="1"/>
    <col min="10757" max="10757" width="7.5546875" style="24" customWidth="1"/>
    <col min="10758" max="10758" width="12.88671875" style="24" customWidth="1"/>
    <col min="10759" max="10759" width="3" style="24" customWidth="1"/>
    <col min="10760" max="10760" width="8.6640625" style="24" customWidth="1"/>
    <col min="10761" max="10761" width="4.6640625" style="24" customWidth="1"/>
    <col min="10762" max="10762" width="2.6640625" style="24" customWidth="1"/>
    <col min="10763" max="10763" width="14" style="24" customWidth="1"/>
    <col min="10764" max="10764" width="1.33203125" style="24" customWidth="1"/>
    <col min="10765" max="11008" width="9.109375" style="24"/>
    <col min="11009" max="11009" width="17" style="24" customWidth="1"/>
    <col min="11010" max="11010" width="12.33203125" style="24" customWidth="1"/>
    <col min="11011" max="11011" width="1.44140625" style="24" customWidth="1"/>
    <col min="11012" max="11012" width="2.44140625" style="24" customWidth="1"/>
    <col min="11013" max="11013" width="7.5546875" style="24" customWidth="1"/>
    <col min="11014" max="11014" width="12.88671875" style="24" customWidth="1"/>
    <col min="11015" max="11015" width="3" style="24" customWidth="1"/>
    <col min="11016" max="11016" width="8.6640625" style="24" customWidth="1"/>
    <col min="11017" max="11017" width="4.6640625" style="24" customWidth="1"/>
    <col min="11018" max="11018" width="2.6640625" style="24" customWidth="1"/>
    <col min="11019" max="11019" width="14" style="24" customWidth="1"/>
    <col min="11020" max="11020" width="1.33203125" style="24" customWidth="1"/>
    <col min="11021" max="11264" width="9.109375" style="24"/>
    <col min="11265" max="11265" width="17" style="24" customWidth="1"/>
    <col min="11266" max="11266" width="12.33203125" style="24" customWidth="1"/>
    <col min="11267" max="11267" width="1.44140625" style="24" customWidth="1"/>
    <col min="11268" max="11268" width="2.44140625" style="24" customWidth="1"/>
    <col min="11269" max="11269" width="7.5546875" style="24" customWidth="1"/>
    <col min="11270" max="11270" width="12.88671875" style="24" customWidth="1"/>
    <col min="11271" max="11271" width="3" style="24" customWidth="1"/>
    <col min="11272" max="11272" width="8.6640625" style="24" customWidth="1"/>
    <col min="11273" max="11273" width="4.6640625" style="24" customWidth="1"/>
    <col min="11274" max="11274" width="2.6640625" style="24" customWidth="1"/>
    <col min="11275" max="11275" width="14" style="24" customWidth="1"/>
    <col min="11276" max="11276" width="1.33203125" style="24" customWidth="1"/>
    <col min="11277" max="11520" width="9.109375" style="24"/>
    <col min="11521" max="11521" width="17" style="24" customWidth="1"/>
    <col min="11522" max="11522" width="12.33203125" style="24" customWidth="1"/>
    <col min="11523" max="11523" width="1.44140625" style="24" customWidth="1"/>
    <col min="11524" max="11524" width="2.44140625" style="24" customWidth="1"/>
    <col min="11525" max="11525" width="7.5546875" style="24" customWidth="1"/>
    <col min="11526" max="11526" width="12.88671875" style="24" customWidth="1"/>
    <col min="11527" max="11527" width="3" style="24" customWidth="1"/>
    <col min="11528" max="11528" width="8.6640625" style="24" customWidth="1"/>
    <col min="11529" max="11529" width="4.6640625" style="24" customWidth="1"/>
    <col min="11530" max="11530" width="2.6640625" style="24" customWidth="1"/>
    <col min="11531" max="11531" width="14" style="24" customWidth="1"/>
    <col min="11532" max="11532" width="1.33203125" style="24" customWidth="1"/>
    <col min="11533" max="11776" width="9.109375" style="24"/>
    <col min="11777" max="11777" width="17" style="24" customWidth="1"/>
    <col min="11778" max="11778" width="12.33203125" style="24" customWidth="1"/>
    <col min="11779" max="11779" width="1.44140625" style="24" customWidth="1"/>
    <col min="11780" max="11780" width="2.44140625" style="24" customWidth="1"/>
    <col min="11781" max="11781" width="7.5546875" style="24" customWidth="1"/>
    <col min="11782" max="11782" width="12.88671875" style="24" customWidth="1"/>
    <col min="11783" max="11783" width="3" style="24" customWidth="1"/>
    <col min="11784" max="11784" width="8.6640625" style="24" customWidth="1"/>
    <col min="11785" max="11785" width="4.6640625" style="24" customWidth="1"/>
    <col min="11786" max="11786" width="2.6640625" style="24" customWidth="1"/>
    <col min="11787" max="11787" width="14" style="24" customWidth="1"/>
    <col min="11788" max="11788" width="1.33203125" style="24" customWidth="1"/>
    <col min="11789" max="12032" width="9.109375" style="24"/>
    <col min="12033" max="12033" width="17" style="24" customWidth="1"/>
    <col min="12034" max="12034" width="12.33203125" style="24" customWidth="1"/>
    <col min="12035" max="12035" width="1.44140625" style="24" customWidth="1"/>
    <col min="12036" max="12036" width="2.44140625" style="24" customWidth="1"/>
    <col min="12037" max="12037" width="7.5546875" style="24" customWidth="1"/>
    <col min="12038" max="12038" width="12.88671875" style="24" customWidth="1"/>
    <col min="12039" max="12039" width="3" style="24" customWidth="1"/>
    <col min="12040" max="12040" width="8.6640625" style="24" customWidth="1"/>
    <col min="12041" max="12041" width="4.6640625" style="24" customWidth="1"/>
    <col min="12042" max="12042" width="2.6640625" style="24" customWidth="1"/>
    <col min="12043" max="12043" width="14" style="24" customWidth="1"/>
    <col min="12044" max="12044" width="1.33203125" style="24" customWidth="1"/>
    <col min="12045" max="12288" width="9.109375" style="24"/>
    <col min="12289" max="12289" width="17" style="24" customWidth="1"/>
    <col min="12290" max="12290" width="12.33203125" style="24" customWidth="1"/>
    <col min="12291" max="12291" width="1.44140625" style="24" customWidth="1"/>
    <col min="12292" max="12292" width="2.44140625" style="24" customWidth="1"/>
    <col min="12293" max="12293" width="7.5546875" style="24" customWidth="1"/>
    <col min="12294" max="12294" width="12.88671875" style="24" customWidth="1"/>
    <col min="12295" max="12295" width="3" style="24" customWidth="1"/>
    <col min="12296" max="12296" width="8.6640625" style="24" customWidth="1"/>
    <col min="12297" max="12297" width="4.6640625" style="24" customWidth="1"/>
    <col min="12298" max="12298" width="2.6640625" style="24" customWidth="1"/>
    <col min="12299" max="12299" width="14" style="24" customWidth="1"/>
    <col min="12300" max="12300" width="1.33203125" style="24" customWidth="1"/>
    <col min="12301" max="12544" width="9.109375" style="24"/>
    <col min="12545" max="12545" width="17" style="24" customWidth="1"/>
    <col min="12546" max="12546" width="12.33203125" style="24" customWidth="1"/>
    <col min="12547" max="12547" width="1.44140625" style="24" customWidth="1"/>
    <col min="12548" max="12548" width="2.44140625" style="24" customWidth="1"/>
    <col min="12549" max="12549" width="7.5546875" style="24" customWidth="1"/>
    <col min="12550" max="12550" width="12.88671875" style="24" customWidth="1"/>
    <col min="12551" max="12551" width="3" style="24" customWidth="1"/>
    <col min="12552" max="12552" width="8.6640625" style="24" customWidth="1"/>
    <col min="12553" max="12553" width="4.6640625" style="24" customWidth="1"/>
    <col min="12554" max="12554" width="2.6640625" style="24" customWidth="1"/>
    <col min="12555" max="12555" width="14" style="24" customWidth="1"/>
    <col min="12556" max="12556" width="1.33203125" style="24" customWidth="1"/>
    <col min="12557" max="12800" width="9.109375" style="24"/>
    <col min="12801" max="12801" width="17" style="24" customWidth="1"/>
    <col min="12802" max="12802" width="12.33203125" style="24" customWidth="1"/>
    <col min="12803" max="12803" width="1.44140625" style="24" customWidth="1"/>
    <col min="12804" max="12804" width="2.44140625" style="24" customWidth="1"/>
    <col min="12805" max="12805" width="7.5546875" style="24" customWidth="1"/>
    <col min="12806" max="12806" width="12.88671875" style="24" customWidth="1"/>
    <col min="12807" max="12807" width="3" style="24" customWidth="1"/>
    <col min="12808" max="12808" width="8.6640625" style="24" customWidth="1"/>
    <col min="12809" max="12809" width="4.6640625" style="24" customWidth="1"/>
    <col min="12810" max="12810" width="2.6640625" style="24" customWidth="1"/>
    <col min="12811" max="12811" width="14" style="24" customWidth="1"/>
    <col min="12812" max="12812" width="1.33203125" style="24" customWidth="1"/>
    <col min="12813" max="13056" width="9.109375" style="24"/>
    <col min="13057" max="13057" width="17" style="24" customWidth="1"/>
    <col min="13058" max="13058" width="12.33203125" style="24" customWidth="1"/>
    <col min="13059" max="13059" width="1.44140625" style="24" customWidth="1"/>
    <col min="13060" max="13060" width="2.44140625" style="24" customWidth="1"/>
    <col min="13061" max="13061" width="7.5546875" style="24" customWidth="1"/>
    <col min="13062" max="13062" width="12.88671875" style="24" customWidth="1"/>
    <col min="13063" max="13063" width="3" style="24" customWidth="1"/>
    <col min="13064" max="13064" width="8.6640625" style="24" customWidth="1"/>
    <col min="13065" max="13065" width="4.6640625" style="24" customWidth="1"/>
    <col min="13066" max="13066" width="2.6640625" style="24" customWidth="1"/>
    <col min="13067" max="13067" width="14" style="24" customWidth="1"/>
    <col min="13068" max="13068" width="1.33203125" style="24" customWidth="1"/>
    <col min="13069" max="13312" width="9.109375" style="24"/>
    <col min="13313" max="13313" width="17" style="24" customWidth="1"/>
    <col min="13314" max="13314" width="12.33203125" style="24" customWidth="1"/>
    <col min="13315" max="13315" width="1.44140625" style="24" customWidth="1"/>
    <col min="13316" max="13316" width="2.44140625" style="24" customWidth="1"/>
    <col min="13317" max="13317" width="7.5546875" style="24" customWidth="1"/>
    <col min="13318" max="13318" width="12.88671875" style="24" customWidth="1"/>
    <col min="13319" max="13319" width="3" style="24" customWidth="1"/>
    <col min="13320" max="13320" width="8.6640625" style="24" customWidth="1"/>
    <col min="13321" max="13321" width="4.6640625" style="24" customWidth="1"/>
    <col min="13322" max="13322" width="2.6640625" style="24" customWidth="1"/>
    <col min="13323" max="13323" width="14" style="24" customWidth="1"/>
    <col min="13324" max="13324" width="1.33203125" style="24" customWidth="1"/>
    <col min="13325" max="13568" width="9.109375" style="24"/>
    <col min="13569" max="13569" width="17" style="24" customWidth="1"/>
    <col min="13570" max="13570" width="12.33203125" style="24" customWidth="1"/>
    <col min="13571" max="13571" width="1.44140625" style="24" customWidth="1"/>
    <col min="13572" max="13572" width="2.44140625" style="24" customWidth="1"/>
    <col min="13573" max="13573" width="7.5546875" style="24" customWidth="1"/>
    <col min="13574" max="13574" width="12.88671875" style="24" customWidth="1"/>
    <col min="13575" max="13575" width="3" style="24" customWidth="1"/>
    <col min="13576" max="13576" width="8.6640625" style="24" customWidth="1"/>
    <col min="13577" max="13577" width="4.6640625" style="24" customWidth="1"/>
    <col min="13578" max="13578" width="2.6640625" style="24" customWidth="1"/>
    <col min="13579" max="13579" width="14" style="24" customWidth="1"/>
    <col min="13580" max="13580" width="1.33203125" style="24" customWidth="1"/>
    <col min="13581" max="13824" width="9.109375" style="24"/>
    <col min="13825" max="13825" width="17" style="24" customWidth="1"/>
    <col min="13826" max="13826" width="12.33203125" style="24" customWidth="1"/>
    <col min="13827" max="13827" width="1.44140625" style="24" customWidth="1"/>
    <col min="13828" max="13828" width="2.44140625" style="24" customWidth="1"/>
    <col min="13829" max="13829" width="7.5546875" style="24" customWidth="1"/>
    <col min="13830" max="13830" width="12.88671875" style="24" customWidth="1"/>
    <col min="13831" max="13831" width="3" style="24" customWidth="1"/>
    <col min="13832" max="13832" width="8.6640625" style="24" customWidth="1"/>
    <col min="13833" max="13833" width="4.6640625" style="24" customWidth="1"/>
    <col min="13834" max="13834" width="2.6640625" style="24" customWidth="1"/>
    <col min="13835" max="13835" width="14" style="24" customWidth="1"/>
    <col min="13836" max="13836" width="1.33203125" style="24" customWidth="1"/>
    <col min="13837" max="14080" width="9.109375" style="24"/>
    <col min="14081" max="14081" width="17" style="24" customWidth="1"/>
    <col min="14082" max="14082" width="12.33203125" style="24" customWidth="1"/>
    <col min="14083" max="14083" width="1.44140625" style="24" customWidth="1"/>
    <col min="14084" max="14084" width="2.44140625" style="24" customWidth="1"/>
    <col min="14085" max="14085" width="7.5546875" style="24" customWidth="1"/>
    <col min="14086" max="14086" width="12.88671875" style="24" customWidth="1"/>
    <col min="14087" max="14087" width="3" style="24" customWidth="1"/>
    <col min="14088" max="14088" width="8.6640625" style="24" customWidth="1"/>
    <col min="14089" max="14089" width="4.6640625" style="24" customWidth="1"/>
    <col min="14090" max="14090" width="2.6640625" style="24" customWidth="1"/>
    <col min="14091" max="14091" width="14" style="24" customWidth="1"/>
    <col min="14092" max="14092" width="1.33203125" style="24" customWidth="1"/>
    <col min="14093" max="14336" width="9.109375" style="24"/>
    <col min="14337" max="14337" width="17" style="24" customWidth="1"/>
    <col min="14338" max="14338" width="12.33203125" style="24" customWidth="1"/>
    <col min="14339" max="14339" width="1.44140625" style="24" customWidth="1"/>
    <col min="14340" max="14340" width="2.44140625" style="24" customWidth="1"/>
    <col min="14341" max="14341" width="7.5546875" style="24" customWidth="1"/>
    <col min="14342" max="14342" width="12.88671875" style="24" customWidth="1"/>
    <col min="14343" max="14343" width="3" style="24" customWidth="1"/>
    <col min="14344" max="14344" width="8.6640625" style="24" customWidth="1"/>
    <col min="14345" max="14345" width="4.6640625" style="24" customWidth="1"/>
    <col min="14346" max="14346" width="2.6640625" style="24" customWidth="1"/>
    <col min="14347" max="14347" width="14" style="24" customWidth="1"/>
    <col min="14348" max="14348" width="1.33203125" style="24" customWidth="1"/>
    <col min="14349" max="14592" width="9.109375" style="24"/>
    <col min="14593" max="14593" width="17" style="24" customWidth="1"/>
    <col min="14594" max="14594" width="12.33203125" style="24" customWidth="1"/>
    <col min="14595" max="14595" width="1.44140625" style="24" customWidth="1"/>
    <col min="14596" max="14596" width="2.44140625" style="24" customWidth="1"/>
    <col min="14597" max="14597" width="7.5546875" style="24" customWidth="1"/>
    <col min="14598" max="14598" width="12.88671875" style="24" customWidth="1"/>
    <col min="14599" max="14599" width="3" style="24" customWidth="1"/>
    <col min="14600" max="14600" width="8.6640625" style="24" customWidth="1"/>
    <col min="14601" max="14601" width="4.6640625" style="24" customWidth="1"/>
    <col min="14602" max="14602" width="2.6640625" style="24" customWidth="1"/>
    <col min="14603" max="14603" width="14" style="24" customWidth="1"/>
    <col min="14604" max="14604" width="1.33203125" style="24" customWidth="1"/>
    <col min="14605" max="14848" width="9.109375" style="24"/>
    <col min="14849" max="14849" width="17" style="24" customWidth="1"/>
    <col min="14850" max="14850" width="12.33203125" style="24" customWidth="1"/>
    <col min="14851" max="14851" width="1.44140625" style="24" customWidth="1"/>
    <col min="14852" max="14852" width="2.44140625" style="24" customWidth="1"/>
    <col min="14853" max="14853" width="7.5546875" style="24" customWidth="1"/>
    <col min="14854" max="14854" width="12.88671875" style="24" customWidth="1"/>
    <col min="14855" max="14855" width="3" style="24" customWidth="1"/>
    <col min="14856" max="14856" width="8.6640625" style="24" customWidth="1"/>
    <col min="14857" max="14857" width="4.6640625" style="24" customWidth="1"/>
    <col min="14858" max="14858" width="2.6640625" style="24" customWidth="1"/>
    <col min="14859" max="14859" width="14" style="24" customWidth="1"/>
    <col min="14860" max="14860" width="1.33203125" style="24" customWidth="1"/>
    <col min="14861" max="15104" width="9.109375" style="24"/>
    <col min="15105" max="15105" width="17" style="24" customWidth="1"/>
    <col min="15106" max="15106" width="12.33203125" style="24" customWidth="1"/>
    <col min="15107" max="15107" width="1.44140625" style="24" customWidth="1"/>
    <col min="15108" max="15108" width="2.44140625" style="24" customWidth="1"/>
    <col min="15109" max="15109" width="7.5546875" style="24" customWidth="1"/>
    <col min="15110" max="15110" width="12.88671875" style="24" customWidth="1"/>
    <col min="15111" max="15111" width="3" style="24" customWidth="1"/>
    <col min="15112" max="15112" width="8.6640625" style="24" customWidth="1"/>
    <col min="15113" max="15113" width="4.6640625" style="24" customWidth="1"/>
    <col min="15114" max="15114" width="2.6640625" style="24" customWidth="1"/>
    <col min="15115" max="15115" width="14" style="24" customWidth="1"/>
    <col min="15116" max="15116" width="1.33203125" style="24" customWidth="1"/>
    <col min="15117" max="15360" width="9.109375" style="24"/>
    <col min="15361" max="15361" width="17" style="24" customWidth="1"/>
    <col min="15362" max="15362" width="12.33203125" style="24" customWidth="1"/>
    <col min="15363" max="15363" width="1.44140625" style="24" customWidth="1"/>
    <col min="15364" max="15364" width="2.44140625" style="24" customWidth="1"/>
    <col min="15365" max="15365" width="7.5546875" style="24" customWidth="1"/>
    <col min="15366" max="15366" width="12.88671875" style="24" customWidth="1"/>
    <col min="15367" max="15367" width="3" style="24" customWidth="1"/>
    <col min="15368" max="15368" width="8.6640625" style="24" customWidth="1"/>
    <col min="15369" max="15369" width="4.6640625" style="24" customWidth="1"/>
    <col min="15370" max="15370" width="2.6640625" style="24" customWidth="1"/>
    <col min="15371" max="15371" width="14" style="24" customWidth="1"/>
    <col min="15372" max="15372" width="1.33203125" style="24" customWidth="1"/>
    <col min="15373" max="15616" width="9.109375" style="24"/>
    <col min="15617" max="15617" width="17" style="24" customWidth="1"/>
    <col min="15618" max="15618" width="12.33203125" style="24" customWidth="1"/>
    <col min="15619" max="15619" width="1.44140625" style="24" customWidth="1"/>
    <col min="15620" max="15620" width="2.44140625" style="24" customWidth="1"/>
    <col min="15621" max="15621" width="7.5546875" style="24" customWidth="1"/>
    <col min="15622" max="15622" width="12.88671875" style="24" customWidth="1"/>
    <col min="15623" max="15623" width="3" style="24" customWidth="1"/>
    <col min="15624" max="15624" width="8.6640625" style="24" customWidth="1"/>
    <col min="15625" max="15625" width="4.6640625" style="24" customWidth="1"/>
    <col min="15626" max="15626" width="2.6640625" style="24" customWidth="1"/>
    <col min="15627" max="15627" width="14" style="24" customWidth="1"/>
    <col min="15628" max="15628" width="1.33203125" style="24" customWidth="1"/>
    <col min="15629" max="15872" width="9.109375" style="24"/>
    <col min="15873" max="15873" width="17" style="24" customWidth="1"/>
    <col min="15874" max="15874" width="12.33203125" style="24" customWidth="1"/>
    <col min="15875" max="15875" width="1.44140625" style="24" customWidth="1"/>
    <col min="15876" max="15876" width="2.44140625" style="24" customWidth="1"/>
    <col min="15877" max="15877" width="7.5546875" style="24" customWidth="1"/>
    <col min="15878" max="15878" width="12.88671875" style="24" customWidth="1"/>
    <col min="15879" max="15879" width="3" style="24" customWidth="1"/>
    <col min="15880" max="15880" width="8.6640625" style="24" customWidth="1"/>
    <col min="15881" max="15881" width="4.6640625" style="24" customWidth="1"/>
    <col min="15882" max="15882" width="2.6640625" style="24" customWidth="1"/>
    <col min="15883" max="15883" width="14" style="24" customWidth="1"/>
    <col min="15884" max="15884" width="1.33203125" style="24" customWidth="1"/>
    <col min="15885" max="16128" width="9.109375" style="24"/>
    <col min="16129" max="16129" width="17" style="24" customWidth="1"/>
    <col min="16130" max="16130" width="12.33203125" style="24" customWidth="1"/>
    <col min="16131" max="16131" width="1.44140625" style="24" customWidth="1"/>
    <col min="16132" max="16132" width="2.44140625" style="24" customWidth="1"/>
    <col min="16133" max="16133" width="7.5546875" style="24" customWidth="1"/>
    <col min="16134" max="16134" width="12.88671875" style="24" customWidth="1"/>
    <col min="16135" max="16135" width="3" style="24" customWidth="1"/>
    <col min="16136" max="16136" width="8.6640625" style="24" customWidth="1"/>
    <col min="16137" max="16137" width="4.6640625" style="24" customWidth="1"/>
    <col min="16138" max="16138" width="2.6640625" style="24" customWidth="1"/>
    <col min="16139" max="16139" width="14" style="24" customWidth="1"/>
    <col min="16140" max="16140" width="1.33203125" style="24" customWidth="1"/>
    <col min="16141" max="16384" width="9.109375" style="24"/>
  </cols>
  <sheetData>
    <row r="1" spans="1:12" ht="13.8">
      <c r="A1" s="23"/>
      <c r="B1" s="203"/>
      <c r="C1" s="203"/>
      <c r="D1" s="203"/>
      <c r="E1" s="203"/>
      <c r="F1" s="203"/>
      <c r="G1" s="23"/>
      <c r="H1" s="23"/>
      <c r="K1" s="25"/>
    </row>
    <row r="2" spans="1:12" ht="13.8">
      <c r="A2" s="204"/>
      <c r="B2" s="204"/>
      <c r="C2" s="204"/>
      <c r="D2" s="204"/>
      <c r="E2" s="204"/>
      <c r="F2" s="23"/>
      <c r="G2" s="23"/>
      <c r="H2" s="23"/>
      <c r="K2" s="25"/>
    </row>
    <row r="3" spans="1:12" ht="13.8">
      <c r="A3" s="205"/>
      <c r="B3" s="205"/>
      <c r="C3" s="205"/>
      <c r="D3" s="205"/>
      <c r="E3" s="205"/>
      <c r="F3" s="205"/>
      <c r="G3" s="205"/>
      <c r="H3" s="205"/>
      <c r="I3" s="205"/>
      <c r="J3" s="205"/>
      <c r="K3" s="205"/>
      <c r="L3" s="205"/>
    </row>
    <row r="4" spans="1:12">
      <c r="I4" s="206"/>
      <c r="J4" s="206"/>
      <c r="K4" s="206"/>
      <c r="L4" s="206"/>
    </row>
    <row r="5" spans="1:12" ht="21">
      <c r="A5" s="207" t="s">
        <v>50</v>
      </c>
      <c r="B5" s="207"/>
      <c r="C5" s="207"/>
      <c r="D5" s="207"/>
      <c r="E5" s="207"/>
      <c r="F5" s="207"/>
      <c r="G5" s="207"/>
      <c r="H5" s="207"/>
      <c r="I5" s="207"/>
      <c r="J5" s="207"/>
      <c r="K5" s="207"/>
    </row>
    <row r="7" spans="1:12" ht="15.75" customHeight="1">
      <c r="A7" s="202" t="s">
        <v>51</v>
      </c>
      <c r="B7" s="202"/>
      <c r="C7" s="202"/>
      <c r="D7" s="202"/>
      <c r="E7" s="202"/>
      <c r="F7" s="202"/>
      <c r="G7" s="202"/>
      <c r="H7" s="202"/>
      <c r="I7" s="202"/>
      <c r="J7" s="202"/>
      <c r="K7" s="202"/>
    </row>
    <row r="8" spans="1:12" ht="15.75" customHeight="1">
      <c r="A8" s="202"/>
      <c r="B8" s="202"/>
      <c r="C8" s="202"/>
      <c r="D8" s="202"/>
      <c r="E8" s="202"/>
      <c r="F8" s="202"/>
      <c r="G8" s="202"/>
      <c r="H8" s="202"/>
      <c r="I8" s="202"/>
      <c r="J8" s="202"/>
      <c r="K8" s="202"/>
    </row>
    <row r="9" spans="1:12" ht="15.75" customHeight="1">
      <c r="A9" s="202"/>
      <c r="B9" s="202"/>
      <c r="C9" s="202"/>
      <c r="D9" s="202"/>
      <c r="E9" s="202"/>
      <c r="F9" s="202"/>
      <c r="G9" s="202"/>
      <c r="H9" s="202"/>
      <c r="I9" s="202"/>
      <c r="J9" s="202"/>
      <c r="K9" s="202"/>
    </row>
    <row r="10" spans="1:12" ht="13.8" thickBot="1"/>
    <row r="11" spans="1:12">
      <c r="A11" s="208"/>
      <c r="B11" s="209"/>
      <c r="C11" s="210"/>
      <c r="D11" s="208"/>
      <c r="E11" s="209"/>
      <c r="F11" s="210"/>
      <c r="G11" s="208"/>
      <c r="H11" s="209"/>
      <c r="I11" s="209"/>
      <c r="J11" s="209"/>
      <c r="K11" s="209"/>
      <c r="L11" s="210"/>
    </row>
    <row r="12" spans="1:12">
      <c r="A12" s="211" t="s">
        <v>52</v>
      </c>
      <c r="B12" s="212"/>
      <c r="C12" s="213"/>
      <c r="D12" s="211" t="s">
        <v>53</v>
      </c>
      <c r="E12" s="212"/>
      <c r="F12" s="213"/>
      <c r="G12" s="211" t="s">
        <v>54</v>
      </c>
      <c r="H12" s="212"/>
      <c r="I12" s="212"/>
      <c r="J12" s="212"/>
      <c r="K12" s="212"/>
      <c r="L12" s="213"/>
    </row>
    <row r="13" spans="1:12">
      <c r="A13" s="214"/>
      <c r="B13" s="215"/>
      <c r="C13" s="216"/>
      <c r="D13" s="211" t="s">
        <v>55</v>
      </c>
      <c r="E13" s="212"/>
      <c r="F13" s="213"/>
      <c r="G13" s="214"/>
      <c r="H13" s="215"/>
      <c r="I13" s="215"/>
      <c r="J13" s="215"/>
      <c r="K13" s="215"/>
      <c r="L13" s="216"/>
    </row>
    <row r="14" spans="1:12">
      <c r="A14" s="211" t="s">
        <v>56</v>
      </c>
      <c r="B14" s="212"/>
      <c r="C14" s="213"/>
      <c r="D14" s="211" t="s">
        <v>57</v>
      </c>
      <c r="E14" s="212"/>
      <c r="F14" s="213"/>
      <c r="G14" s="211" t="s">
        <v>58</v>
      </c>
      <c r="H14" s="212"/>
      <c r="I14" s="212"/>
      <c r="J14" s="212"/>
      <c r="K14" s="212"/>
      <c r="L14" s="213"/>
    </row>
    <row r="15" spans="1:12">
      <c r="A15" s="214"/>
      <c r="B15" s="215"/>
      <c r="C15" s="216"/>
      <c r="D15" s="211"/>
      <c r="E15" s="212"/>
      <c r="F15" s="213"/>
      <c r="G15" s="211" t="s">
        <v>59</v>
      </c>
      <c r="H15" s="212"/>
      <c r="I15" s="212"/>
      <c r="J15" s="212"/>
      <c r="K15" s="212"/>
      <c r="L15" s="213"/>
    </row>
    <row r="16" spans="1:12">
      <c r="A16" s="211" t="s">
        <v>60</v>
      </c>
      <c r="B16" s="212"/>
      <c r="C16" s="213"/>
      <c r="D16" s="211" t="s">
        <v>61</v>
      </c>
      <c r="E16" s="212"/>
      <c r="F16" s="213"/>
      <c r="G16" s="211" t="s">
        <v>62</v>
      </c>
      <c r="H16" s="212"/>
      <c r="I16" s="212"/>
      <c r="J16" s="212"/>
      <c r="K16" s="212"/>
      <c r="L16" s="213"/>
    </row>
    <row r="17" spans="1:12">
      <c r="A17" s="214"/>
      <c r="B17" s="215"/>
      <c r="C17" s="216"/>
      <c r="D17" s="211" t="s">
        <v>63</v>
      </c>
      <c r="E17" s="212"/>
      <c r="F17" s="213"/>
      <c r="G17" s="218" t="s">
        <v>64</v>
      </c>
      <c r="H17" s="219"/>
      <c r="I17" s="219"/>
      <c r="J17" s="219"/>
      <c r="K17" s="219"/>
      <c r="L17" s="220"/>
    </row>
    <row r="18" spans="1:12" ht="13.8" thickBot="1">
      <c r="A18" s="221"/>
      <c r="B18" s="222"/>
      <c r="C18" s="223"/>
      <c r="D18" s="221"/>
      <c r="E18" s="222"/>
      <c r="F18" s="223"/>
      <c r="G18" s="221"/>
      <c r="H18" s="222"/>
      <c r="I18" s="222"/>
      <c r="J18" s="222"/>
      <c r="K18" s="222"/>
      <c r="L18" s="223"/>
    </row>
    <row r="19" spans="1:12" ht="9" customHeight="1">
      <c r="A19" s="26"/>
      <c r="B19" s="27"/>
      <c r="C19" s="27"/>
      <c r="D19" s="26"/>
      <c r="E19" s="27"/>
      <c r="F19" s="28"/>
      <c r="G19" s="29"/>
      <c r="K19" s="27"/>
      <c r="L19" s="28"/>
    </row>
    <row r="20" spans="1:12">
      <c r="A20" s="29"/>
      <c r="D20" s="30" t="s">
        <v>65</v>
      </c>
      <c r="F20" s="31"/>
      <c r="G20" s="30" t="s">
        <v>66</v>
      </c>
      <c r="J20" s="32" t="s">
        <v>67</v>
      </c>
      <c r="K20" s="91">
        <v>36355</v>
      </c>
      <c r="L20" s="31"/>
    </row>
    <row r="21" spans="1:12">
      <c r="A21" s="29"/>
      <c r="B21" s="33" t="s">
        <v>68</v>
      </c>
      <c r="D21" s="34" t="s">
        <v>67</v>
      </c>
      <c r="E21" s="91"/>
      <c r="F21" s="31" t="s">
        <v>69</v>
      </c>
      <c r="G21" s="29"/>
      <c r="L21" s="31"/>
    </row>
    <row r="22" spans="1:12">
      <c r="A22" s="29"/>
      <c r="B22" s="35" t="s">
        <v>70</v>
      </c>
      <c r="D22" s="29"/>
      <c r="F22" s="31"/>
      <c r="G22" s="30" t="s">
        <v>71</v>
      </c>
      <c r="I22" s="33">
        <v>4</v>
      </c>
      <c r="J22" s="24" t="s">
        <v>72</v>
      </c>
      <c r="L22" s="31"/>
    </row>
    <row r="23" spans="1:12">
      <c r="A23" s="29"/>
      <c r="D23" s="30" t="s">
        <v>73</v>
      </c>
      <c r="F23" s="31"/>
      <c r="G23" s="29"/>
      <c r="L23" s="31"/>
    </row>
    <row r="24" spans="1:12">
      <c r="A24" s="29"/>
      <c r="B24" s="33" t="s">
        <v>74</v>
      </c>
      <c r="D24" s="34" t="s">
        <v>67</v>
      </c>
      <c r="E24" s="91"/>
      <c r="F24" s="31" t="s">
        <v>69</v>
      </c>
      <c r="G24" s="30" t="s">
        <v>75</v>
      </c>
      <c r="L24" s="31"/>
    </row>
    <row r="25" spans="1:12">
      <c r="A25" s="29"/>
      <c r="B25" s="35" t="s">
        <v>76</v>
      </c>
      <c r="D25" s="29"/>
      <c r="F25" s="31"/>
      <c r="G25" s="34" t="s">
        <v>67</v>
      </c>
      <c r="H25" s="217">
        <f>+K20/48</f>
        <v>757.39583333333337</v>
      </c>
      <c r="I25" s="217"/>
      <c r="J25" s="217"/>
      <c r="K25" s="24" t="s">
        <v>69</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65</v>
      </c>
      <c r="F28" s="31"/>
      <c r="G28" s="30" t="s">
        <v>66</v>
      </c>
      <c r="J28" s="32" t="s">
        <v>67</v>
      </c>
      <c r="K28" s="91">
        <f>+K20</f>
        <v>36355</v>
      </c>
      <c r="L28" s="31"/>
    </row>
    <row r="29" spans="1:12">
      <c r="A29" s="29"/>
      <c r="B29" s="33" t="s">
        <v>68</v>
      </c>
      <c r="D29" s="34" t="s">
        <v>67</v>
      </c>
      <c r="E29" s="91"/>
      <c r="F29" s="31" t="s">
        <v>69</v>
      </c>
      <c r="G29" s="29"/>
      <c r="L29" s="31"/>
    </row>
    <row r="30" spans="1:12">
      <c r="A30" s="29"/>
      <c r="B30" s="35" t="s">
        <v>70</v>
      </c>
      <c r="D30" s="29"/>
      <c r="F30" s="31"/>
      <c r="G30" s="30" t="s">
        <v>71</v>
      </c>
      <c r="I30" s="33">
        <v>4</v>
      </c>
      <c r="J30" s="24" t="s">
        <v>72</v>
      </c>
      <c r="L30" s="31"/>
    </row>
    <row r="31" spans="1:12">
      <c r="A31" s="29"/>
      <c r="D31" s="30" t="s">
        <v>73</v>
      </c>
      <c r="F31" s="31"/>
      <c r="G31" s="29"/>
      <c r="L31" s="31"/>
    </row>
    <row r="32" spans="1:12">
      <c r="A32" s="29"/>
      <c r="B32" s="33" t="s">
        <v>74</v>
      </c>
      <c r="D32" s="34" t="s">
        <v>67</v>
      </c>
      <c r="E32" s="91"/>
      <c r="F32" s="31" t="s">
        <v>69</v>
      </c>
      <c r="G32" s="30" t="s">
        <v>75</v>
      </c>
      <c r="L32" s="31"/>
    </row>
    <row r="33" spans="1:14">
      <c r="A33" s="29"/>
      <c r="B33" s="35" t="s">
        <v>76</v>
      </c>
      <c r="D33" s="29"/>
      <c r="F33" s="31"/>
      <c r="G33" s="34" t="s">
        <v>67</v>
      </c>
      <c r="H33" s="217">
        <f>+K28/48</f>
        <v>757.39583333333337</v>
      </c>
      <c r="I33" s="217"/>
      <c r="J33" s="217"/>
      <c r="K33" s="24" t="s">
        <v>69</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65</v>
      </c>
      <c r="F36" s="31"/>
      <c r="G36" s="30" t="s">
        <v>66</v>
      </c>
      <c r="J36" s="32" t="s">
        <v>67</v>
      </c>
      <c r="K36" s="91"/>
      <c r="L36" s="31"/>
    </row>
    <row r="37" spans="1:14">
      <c r="A37" s="29"/>
      <c r="B37" s="33" t="s">
        <v>77</v>
      </c>
      <c r="D37" s="34" t="s">
        <v>67</v>
      </c>
      <c r="E37" s="91"/>
      <c r="F37" s="31" t="s">
        <v>69</v>
      </c>
      <c r="G37" s="29"/>
      <c r="L37" s="31"/>
    </row>
    <row r="38" spans="1:14">
      <c r="A38" s="29"/>
      <c r="B38" s="35" t="s">
        <v>70</v>
      </c>
      <c r="D38" s="29"/>
      <c r="F38" s="31"/>
      <c r="G38" s="30" t="s">
        <v>71</v>
      </c>
      <c r="I38" s="33"/>
      <c r="J38" s="24" t="s">
        <v>72</v>
      </c>
      <c r="L38" s="31"/>
    </row>
    <row r="39" spans="1:14">
      <c r="A39" s="29"/>
      <c r="D39" s="30" t="s">
        <v>73</v>
      </c>
      <c r="F39" s="31"/>
      <c r="G39" s="29"/>
      <c r="L39" s="31"/>
      <c r="N39" s="76"/>
    </row>
    <row r="40" spans="1:14">
      <c r="A40" s="29"/>
      <c r="B40" s="33" t="s">
        <v>78</v>
      </c>
      <c r="D40" s="34" t="s">
        <v>67</v>
      </c>
      <c r="E40" s="91">
        <v>488.57</v>
      </c>
      <c r="F40" s="31" t="s">
        <v>69</v>
      </c>
      <c r="G40" s="30" t="s">
        <v>75</v>
      </c>
      <c r="L40" s="31"/>
      <c r="N40" s="77"/>
    </row>
    <row r="41" spans="1:14">
      <c r="A41" s="29"/>
      <c r="B41" s="35" t="s">
        <v>76</v>
      </c>
      <c r="D41" s="29"/>
      <c r="F41" s="31"/>
      <c r="G41" s="34" t="s">
        <v>67</v>
      </c>
      <c r="H41" s="217"/>
      <c r="I41" s="217"/>
      <c r="J41" s="217"/>
      <c r="K41" s="24" t="s">
        <v>69</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65</v>
      </c>
      <c r="F44" s="31"/>
      <c r="G44" s="30" t="s">
        <v>66</v>
      </c>
      <c r="J44" s="32" t="s">
        <v>67</v>
      </c>
      <c r="K44" s="91"/>
      <c r="L44" s="31"/>
    </row>
    <row r="45" spans="1:14">
      <c r="A45" s="29"/>
      <c r="B45" s="33" t="s">
        <v>77</v>
      </c>
      <c r="D45" s="34" t="s">
        <v>67</v>
      </c>
      <c r="E45" s="91"/>
      <c r="F45" s="31" t="s">
        <v>69</v>
      </c>
      <c r="G45" s="29"/>
      <c r="L45" s="31"/>
    </row>
    <row r="46" spans="1:14">
      <c r="A46" s="29"/>
      <c r="B46" s="35" t="s">
        <v>70</v>
      </c>
      <c r="D46" s="29"/>
      <c r="F46" s="31"/>
      <c r="G46" s="30" t="s">
        <v>71</v>
      </c>
      <c r="I46" s="33"/>
      <c r="J46" s="24" t="s">
        <v>72</v>
      </c>
      <c r="L46" s="31"/>
    </row>
    <row r="47" spans="1:14">
      <c r="A47" s="29"/>
      <c r="D47" s="30" t="s">
        <v>73</v>
      </c>
      <c r="F47" s="31"/>
      <c r="G47" s="29"/>
      <c r="L47" s="31"/>
    </row>
    <row r="48" spans="1:14">
      <c r="A48" s="29"/>
      <c r="B48" s="33" t="s">
        <v>79</v>
      </c>
      <c r="D48" s="34" t="s">
        <v>67</v>
      </c>
      <c r="E48" s="91">
        <v>395.34</v>
      </c>
      <c r="F48" s="31" t="s">
        <v>69</v>
      </c>
      <c r="G48" s="30" t="s">
        <v>75</v>
      </c>
      <c r="L48" s="31"/>
    </row>
    <row r="49" spans="1:12">
      <c r="A49" s="29"/>
      <c r="B49" s="35" t="s">
        <v>76</v>
      </c>
      <c r="D49" s="29"/>
      <c r="F49" s="31"/>
      <c r="G49" s="34" t="s">
        <v>67</v>
      </c>
      <c r="H49" s="217"/>
      <c r="I49" s="217"/>
      <c r="J49" s="217"/>
      <c r="K49" s="24" t="s">
        <v>69</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65</v>
      </c>
      <c r="F52" s="31"/>
      <c r="G52" s="30" t="s">
        <v>66</v>
      </c>
      <c r="J52" s="32" t="s">
        <v>67</v>
      </c>
      <c r="K52" s="91"/>
      <c r="L52" s="31"/>
    </row>
    <row r="53" spans="1:12">
      <c r="A53" s="29"/>
      <c r="B53" s="33"/>
      <c r="D53" s="34" t="s">
        <v>67</v>
      </c>
      <c r="E53" s="91"/>
      <c r="F53" s="31" t="s">
        <v>69</v>
      </c>
      <c r="G53" s="29"/>
      <c r="L53" s="31"/>
    </row>
    <row r="54" spans="1:12">
      <c r="A54" s="29"/>
      <c r="B54" s="35" t="s">
        <v>70</v>
      </c>
      <c r="D54" s="29"/>
      <c r="F54" s="31"/>
      <c r="G54" s="30" t="s">
        <v>71</v>
      </c>
      <c r="I54" s="33"/>
      <c r="J54" s="24" t="s">
        <v>72</v>
      </c>
      <c r="L54" s="31"/>
    </row>
    <row r="55" spans="1:12">
      <c r="A55" s="29"/>
      <c r="D55" s="30" t="s">
        <v>73</v>
      </c>
      <c r="F55" s="31"/>
      <c r="G55" s="29"/>
      <c r="L55" s="31"/>
    </row>
    <row r="56" spans="1:12">
      <c r="A56" s="29"/>
      <c r="B56" s="33"/>
      <c r="D56" s="34" t="s">
        <v>67</v>
      </c>
      <c r="E56" s="91"/>
      <c r="F56" s="31" t="s">
        <v>69</v>
      </c>
      <c r="G56" s="30" t="s">
        <v>75</v>
      </c>
      <c r="L56" s="31"/>
    </row>
    <row r="57" spans="1:12">
      <c r="A57" s="29"/>
      <c r="B57" s="35" t="s">
        <v>76</v>
      </c>
      <c r="D57" s="29"/>
      <c r="F57" s="31"/>
      <c r="G57" s="34" t="s">
        <v>67</v>
      </c>
      <c r="H57" s="217"/>
      <c r="I57" s="217"/>
      <c r="J57" s="217"/>
      <c r="K57" s="24" t="s">
        <v>69</v>
      </c>
      <c r="L57" s="31"/>
    </row>
    <row r="58" spans="1:12">
      <c r="A58" s="36"/>
      <c r="B58" s="37"/>
      <c r="C58" s="37"/>
      <c r="D58" s="36"/>
      <c r="E58" s="37"/>
      <c r="F58" s="38"/>
      <c r="G58" s="36"/>
      <c r="H58" s="37"/>
      <c r="I58" s="37"/>
      <c r="J58" s="37"/>
      <c r="K58" s="37"/>
      <c r="L58" s="38"/>
    </row>
  </sheetData>
  <mergeCells count="35">
    <mergeCell ref="H57:J57"/>
    <mergeCell ref="A17:C17"/>
    <mergeCell ref="D17:F17"/>
    <mergeCell ref="G17:L17"/>
    <mergeCell ref="A18:C18"/>
    <mergeCell ref="D18:F18"/>
    <mergeCell ref="G18:L18"/>
    <mergeCell ref="H25:J25"/>
    <mergeCell ref="H33:J33"/>
    <mergeCell ref="H41:J41"/>
    <mergeCell ref="H49:J49"/>
    <mergeCell ref="A15:C15"/>
    <mergeCell ref="D15:F15"/>
    <mergeCell ref="G15:L15"/>
    <mergeCell ref="A16:C16"/>
    <mergeCell ref="D16:F16"/>
    <mergeCell ref="G16:L16"/>
    <mergeCell ref="A13:C13"/>
    <mergeCell ref="D13:F13"/>
    <mergeCell ref="G13:L13"/>
    <mergeCell ref="A14:C14"/>
    <mergeCell ref="D14:F14"/>
    <mergeCell ref="G14:L14"/>
    <mergeCell ref="A11:C11"/>
    <mergeCell ref="D11:F11"/>
    <mergeCell ref="G11:L11"/>
    <mergeCell ref="A12:C12"/>
    <mergeCell ref="D12:F12"/>
    <mergeCell ref="G12:L12"/>
    <mergeCell ref="A7:K9"/>
    <mergeCell ref="B1:F1"/>
    <mergeCell ref="A2:E2"/>
    <mergeCell ref="A3:L3"/>
    <mergeCell ref="I4:L4"/>
    <mergeCell ref="A5:K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09375" defaultRowHeight="13.2"/>
  <cols>
    <col min="1" max="1" width="3.5546875" style="39" customWidth="1"/>
    <col min="2" max="2" width="4.33203125" style="39" customWidth="1"/>
    <col min="3" max="3" width="12.88671875" style="39" customWidth="1"/>
    <col min="4" max="4" width="16.6640625" style="39" customWidth="1"/>
    <col min="5" max="5" width="13.6640625" style="39" customWidth="1"/>
    <col min="6" max="6" width="9" style="39" customWidth="1"/>
    <col min="7" max="7" width="11.6640625" style="39" customWidth="1"/>
    <col min="8" max="8" width="2.33203125" style="39" customWidth="1"/>
    <col min="9" max="9" width="12.6640625" style="39" bestFit="1" customWidth="1"/>
    <col min="10" max="10" width="13.44140625" style="39" customWidth="1"/>
    <col min="11" max="12" width="8.33203125" style="39" customWidth="1"/>
    <col min="13" max="16" width="16.88671875" style="39" bestFit="1" customWidth="1"/>
    <col min="17" max="16384" width="9.109375" style="39"/>
  </cols>
  <sheetData>
    <row r="1" spans="2:18" ht="13.8">
      <c r="E1" s="40"/>
      <c r="F1" s="40"/>
      <c r="G1" s="40"/>
      <c r="H1" s="40"/>
      <c r="I1" s="40"/>
      <c r="J1" s="41"/>
      <c r="K1" s="42"/>
      <c r="L1" s="228" t="s">
        <v>80</v>
      </c>
      <c r="M1" s="229"/>
      <c r="N1" s="229"/>
    </row>
    <row r="2" spans="2:18" ht="13.8">
      <c r="B2" s="230" t="s">
        <v>0</v>
      </c>
      <c r="C2" s="231"/>
      <c r="D2" s="231"/>
      <c r="E2" s="231"/>
      <c r="F2" s="231"/>
      <c r="G2" s="231"/>
      <c r="H2" s="231"/>
      <c r="I2" s="231"/>
      <c r="J2" s="231"/>
      <c r="K2" s="231"/>
      <c r="L2" s="231"/>
      <c r="M2" s="231"/>
      <c r="N2" s="231"/>
    </row>
    <row r="3" spans="2:18" ht="13.8">
      <c r="B3" s="228" t="s">
        <v>81</v>
      </c>
      <c r="C3" s="228"/>
      <c r="D3" s="228"/>
      <c r="E3" s="228"/>
      <c r="F3" s="228"/>
      <c r="G3" s="228"/>
      <c r="H3" s="228"/>
      <c r="I3" s="228"/>
      <c r="J3" s="228"/>
      <c r="K3" s="228"/>
      <c r="L3" s="228"/>
      <c r="M3" s="228"/>
    </row>
    <row r="4" spans="2:18" ht="13.8">
      <c r="B4" s="228" t="s">
        <v>82</v>
      </c>
      <c r="C4" s="228"/>
      <c r="D4" s="228"/>
      <c r="E4" s="228"/>
      <c r="F4" s="228"/>
      <c r="G4" s="228"/>
      <c r="H4" s="228"/>
      <c r="I4" s="228"/>
      <c r="J4" s="228"/>
      <c r="K4" s="228"/>
      <c r="L4" s="228"/>
      <c r="M4" s="228"/>
    </row>
    <row r="5" spans="2:18" ht="10.199999999999999" customHeight="1" thickBot="1"/>
    <row r="6" spans="2:18" ht="24.6" customHeight="1">
      <c r="B6" s="232" t="s">
        <v>1</v>
      </c>
      <c r="C6" s="224" t="s">
        <v>83</v>
      </c>
      <c r="D6" s="234"/>
      <c r="E6" s="235"/>
      <c r="F6" s="238" t="s">
        <v>2</v>
      </c>
      <c r="G6" s="224" t="s">
        <v>3</v>
      </c>
      <c r="H6" s="234"/>
      <c r="I6" s="235"/>
      <c r="J6" s="240" t="s">
        <v>84</v>
      </c>
      <c r="K6" s="224" t="s">
        <v>5</v>
      </c>
      <c r="L6" s="224" t="s">
        <v>6</v>
      </c>
      <c r="M6" s="226" t="s">
        <v>85</v>
      </c>
      <c r="N6" s="226" t="s">
        <v>86</v>
      </c>
      <c r="O6" s="226" t="s">
        <v>87</v>
      </c>
      <c r="P6" s="226" t="s">
        <v>88</v>
      </c>
      <c r="Q6" s="71"/>
    </row>
    <row r="7" spans="2:18" ht="24.6" customHeight="1">
      <c r="B7" s="233"/>
      <c r="C7" s="225"/>
      <c r="D7" s="236"/>
      <c r="E7" s="237"/>
      <c r="F7" s="239"/>
      <c r="G7" s="225"/>
      <c r="H7" s="236"/>
      <c r="I7" s="237"/>
      <c r="J7" s="241"/>
      <c r="K7" s="225"/>
      <c r="L7" s="225"/>
      <c r="M7" s="227"/>
      <c r="N7" s="227"/>
      <c r="O7" s="227"/>
      <c r="P7" s="227"/>
    </row>
    <row r="8" spans="2:18" ht="15">
      <c r="B8" s="43"/>
      <c r="C8" s="310" t="s">
        <v>89</v>
      </c>
      <c r="D8" s="311"/>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90</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91</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92</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93</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3.8">
      <c r="B13" s="43"/>
      <c r="C13" s="179" t="s">
        <v>9</v>
      </c>
      <c r="D13" s="180"/>
      <c r="E13" s="180"/>
      <c r="F13" s="180"/>
      <c r="G13" s="180"/>
      <c r="H13" s="180"/>
      <c r="I13" s="180"/>
      <c r="J13" s="180"/>
      <c r="K13" s="180"/>
      <c r="L13" s="181"/>
      <c r="M13" s="46" t="e">
        <f>SUM(M8:M12)-0.01</f>
        <v>#REF!</v>
      </c>
      <c r="N13" s="46" t="e">
        <f>SUM(N8:N12)-0.01</f>
        <v>#REF!</v>
      </c>
      <c r="O13" s="46" t="e">
        <f>SUM(O8:O12)-0.01</f>
        <v>#REF!</v>
      </c>
      <c r="P13" s="46" t="e">
        <f>SUM(P8:P12)+0.01</f>
        <v>#REF!</v>
      </c>
      <c r="Q13" s="45"/>
      <c r="R13" s="45"/>
    </row>
    <row r="14" spans="2:18" ht="22.5" customHeight="1">
      <c r="B14" s="246" t="s">
        <v>10</v>
      </c>
      <c r="C14" s="248" t="s">
        <v>94</v>
      </c>
      <c r="D14" s="249"/>
      <c r="E14" s="250"/>
      <c r="F14" s="251" t="s">
        <v>2</v>
      </c>
      <c r="G14" s="248" t="s">
        <v>11</v>
      </c>
      <c r="H14" s="249"/>
      <c r="I14" s="250"/>
      <c r="J14" s="252" t="s">
        <v>95</v>
      </c>
      <c r="K14" s="248" t="s">
        <v>96</v>
      </c>
      <c r="L14" s="250"/>
      <c r="M14" s="242" t="s">
        <v>7</v>
      </c>
      <c r="N14" s="242" t="s">
        <v>7</v>
      </c>
      <c r="O14" s="242" t="s">
        <v>7</v>
      </c>
      <c r="P14" s="242" t="s">
        <v>7</v>
      </c>
    </row>
    <row r="15" spans="2:18" ht="17.25" customHeight="1">
      <c r="B15" s="247"/>
      <c r="C15" s="225"/>
      <c r="D15" s="236"/>
      <c r="E15" s="237"/>
      <c r="F15" s="239"/>
      <c r="G15" s="225"/>
      <c r="H15" s="236"/>
      <c r="I15" s="237"/>
      <c r="J15" s="241"/>
      <c r="K15" s="225"/>
      <c r="L15" s="237"/>
      <c r="M15" s="227"/>
      <c r="N15" s="227"/>
      <c r="O15" s="227"/>
      <c r="P15" s="227"/>
    </row>
    <row r="16" spans="2:18" ht="14.25" customHeight="1">
      <c r="B16" s="43"/>
      <c r="C16" s="243" t="s">
        <v>97</v>
      </c>
      <c r="D16" s="158"/>
      <c r="E16" s="158"/>
      <c r="F16" s="9">
        <v>16</v>
      </c>
      <c r="G16" s="10">
        <v>15</v>
      </c>
      <c r="H16" s="22" t="s">
        <v>8</v>
      </c>
      <c r="I16" s="4">
        <v>28.97</v>
      </c>
      <c r="J16" s="11">
        <v>23</v>
      </c>
      <c r="K16" s="244">
        <v>2080</v>
      </c>
      <c r="L16" s="245"/>
      <c r="M16" s="8">
        <f>+K16*J16*F16</f>
        <v>765440</v>
      </c>
      <c r="N16" s="44" t="e">
        <f>+#REF!</f>
        <v>#REF!</v>
      </c>
      <c r="O16" s="44" t="e">
        <f>+#REF!</f>
        <v>#REF!</v>
      </c>
      <c r="P16" s="44" t="e">
        <f>+#REF!</f>
        <v>#REF!</v>
      </c>
      <c r="Q16" s="45"/>
      <c r="R16" s="45"/>
    </row>
    <row r="17" spans="2:18" ht="14.25" customHeight="1">
      <c r="B17" s="43"/>
      <c r="C17" s="243" t="s">
        <v>98</v>
      </c>
      <c r="D17" s="158"/>
      <c r="E17" s="158"/>
      <c r="F17" s="9">
        <v>1</v>
      </c>
      <c r="G17" s="10">
        <v>15</v>
      </c>
      <c r="H17" s="22" t="s">
        <v>8</v>
      </c>
      <c r="I17" s="4">
        <v>28.97</v>
      </c>
      <c r="J17" s="11">
        <v>23</v>
      </c>
      <c r="K17" s="244">
        <v>2080</v>
      </c>
      <c r="L17" s="245"/>
      <c r="M17" s="8">
        <f t="shared" ref="M17:M29" si="1">+K17*J17*F17</f>
        <v>47840</v>
      </c>
      <c r="N17" s="44" t="e">
        <f>+#REF!</f>
        <v>#REF!</v>
      </c>
      <c r="O17" s="44" t="e">
        <f>+#REF!</f>
        <v>#REF!</v>
      </c>
      <c r="P17" s="44" t="e">
        <f>+#REF!</f>
        <v>#REF!</v>
      </c>
      <c r="Q17" s="45"/>
      <c r="R17" s="45"/>
    </row>
    <row r="18" spans="2:18" ht="14.25" customHeight="1">
      <c r="B18" s="43"/>
      <c r="C18" s="243" t="s">
        <v>99</v>
      </c>
      <c r="D18" s="158"/>
      <c r="E18" s="158"/>
      <c r="F18" s="9">
        <v>1</v>
      </c>
      <c r="G18" s="10">
        <v>15</v>
      </c>
      <c r="H18" s="22" t="s">
        <v>8</v>
      </c>
      <c r="I18" s="4">
        <v>26.74</v>
      </c>
      <c r="J18" s="11">
        <v>22</v>
      </c>
      <c r="K18" s="244">
        <v>2080</v>
      </c>
      <c r="L18" s="245"/>
      <c r="M18" s="8">
        <f t="shared" si="1"/>
        <v>45760</v>
      </c>
      <c r="N18" s="44" t="e">
        <f>+#REF!</f>
        <v>#REF!</v>
      </c>
      <c r="O18" s="44" t="e">
        <f>+#REF!</f>
        <v>#REF!</v>
      </c>
      <c r="P18" s="44" t="e">
        <f>+#REF!</f>
        <v>#REF!</v>
      </c>
      <c r="Q18" s="45"/>
      <c r="R18" s="45"/>
    </row>
    <row r="19" spans="2:18" ht="14.25" customHeight="1">
      <c r="B19" s="43"/>
      <c r="C19" s="243" t="s">
        <v>100</v>
      </c>
      <c r="D19" s="158"/>
      <c r="E19" s="158"/>
      <c r="F19" s="9">
        <v>1</v>
      </c>
      <c r="G19" s="10">
        <v>15</v>
      </c>
      <c r="H19" s="22" t="s">
        <v>8</v>
      </c>
      <c r="I19" s="4">
        <v>29.71</v>
      </c>
      <c r="J19" s="11">
        <v>21.86</v>
      </c>
      <c r="K19" s="244">
        <v>416</v>
      </c>
      <c r="L19" s="245"/>
      <c r="M19" s="8">
        <f t="shared" si="1"/>
        <v>9093.76</v>
      </c>
      <c r="N19" s="44" t="e">
        <f>+#REF!</f>
        <v>#REF!</v>
      </c>
      <c r="O19" s="44" t="e">
        <f>+#REF!</f>
        <v>#REF!</v>
      </c>
      <c r="P19" s="44" t="e">
        <f>+#REF!</f>
        <v>#REF!</v>
      </c>
      <c r="Q19" s="45"/>
      <c r="R19" s="45"/>
    </row>
    <row r="20" spans="2:18" ht="14.25" customHeight="1">
      <c r="B20" s="43"/>
      <c r="C20" s="243" t="s">
        <v>101</v>
      </c>
      <c r="D20" s="158"/>
      <c r="E20" s="158"/>
      <c r="F20" s="79">
        <v>3.5</v>
      </c>
      <c r="G20" s="10">
        <v>15</v>
      </c>
      <c r="H20" s="22" t="s">
        <v>8</v>
      </c>
      <c r="I20" s="4">
        <v>31.27</v>
      </c>
      <c r="J20" s="11">
        <v>22</v>
      </c>
      <c r="K20" s="244">
        <v>2080</v>
      </c>
      <c r="L20" s="245"/>
      <c r="M20" s="8">
        <f t="shared" si="1"/>
        <v>160160</v>
      </c>
      <c r="N20" s="44" t="e">
        <f>+#REF!</f>
        <v>#REF!</v>
      </c>
      <c r="O20" s="44" t="e">
        <f>+#REF!</f>
        <v>#REF!</v>
      </c>
      <c r="P20" s="44" t="e">
        <f>+#REF!</f>
        <v>#REF!</v>
      </c>
      <c r="Q20" s="45"/>
      <c r="R20" s="45"/>
    </row>
    <row r="21" spans="2:18" ht="14.25" customHeight="1">
      <c r="B21" s="43"/>
      <c r="C21" s="243" t="s">
        <v>101</v>
      </c>
      <c r="D21" s="158"/>
      <c r="E21" s="158"/>
      <c r="F21" s="79">
        <v>0.5</v>
      </c>
      <c r="G21" s="10">
        <v>15</v>
      </c>
      <c r="H21" s="22"/>
      <c r="I21" s="4">
        <v>32.590000000000003</v>
      </c>
      <c r="J21" s="11">
        <v>24</v>
      </c>
      <c r="K21" s="244">
        <v>2080</v>
      </c>
      <c r="L21" s="245"/>
      <c r="M21" s="8">
        <f t="shared" si="1"/>
        <v>24960</v>
      </c>
      <c r="N21" s="44" t="e">
        <f>+#REF!</f>
        <v>#REF!</v>
      </c>
      <c r="O21" s="44" t="e">
        <f>+#REF!</f>
        <v>#REF!</v>
      </c>
      <c r="P21" s="44" t="e">
        <f>+#REF!</f>
        <v>#REF!</v>
      </c>
      <c r="Q21" s="45"/>
      <c r="R21" s="45"/>
    </row>
    <row r="22" spans="2:18" ht="14.25" customHeight="1">
      <c r="B22" s="43"/>
      <c r="C22" s="243" t="s">
        <v>102</v>
      </c>
      <c r="D22" s="158"/>
      <c r="E22" s="158"/>
      <c r="F22" s="9">
        <v>1</v>
      </c>
      <c r="G22" s="10">
        <v>15</v>
      </c>
      <c r="H22" s="22"/>
      <c r="I22" s="4">
        <v>31.27</v>
      </c>
      <c r="J22" s="11">
        <v>22.5</v>
      </c>
      <c r="K22" s="244">
        <v>208</v>
      </c>
      <c r="L22" s="245"/>
      <c r="M22" s="8">
        <f t="shared" si="1"/>
        <v>4680</v>
      </c>
      <c r="N22" s="44" t="e">
        <f>+#REF!</f>
        <v>#REF!</v>
      </c>
      <c r="O22" s="44" t="e">
        <f>+#REF!</f>
        <v>#REF!</v>
      </c>
      <c r="P22" s="44" t="e">
        <f>+#REF!</f>
        <v>#REF!</v>
      </c>
      <c r="Q22" s="45"/>
      <c r="R22" s="45"/>
    </row>
    <row r="23" spans="2:18" ht="14.25" customHeight="1">
      <c r="B23" s="43"/>
      <c r="C23" s="243" t="s">
        <v>103</v>
      </c>
      <c r="D23" s="158"/>
      <c r="E23" s="158"/>
      <c r="F23" s="9">
        <v>1</v>
      </c>
      <c r="G23" s="10">
        <v>15</v>
      </c>
      <c r="H23" s="22" t="s">
        <v>8</v>
      </c>
      <c r="I23" s="4">
        <v>26.74</v>
      </c>
      <c r="J23" s="11">
        <v>21</v>
      </c>
      <c r="K23" s="244">
        <v>2080</v>
      </c>
      <c r="L23" s="245"/>
      <c r="M23" s="8">
        <f t="shared" si="1"/>
        <v>43680</v>
      </c>
      <c r="N23" s="44" t="e">
        <f>+#REF!</f>
        <v>#REF!</v>
      </c>
      <c r="O23" s="44" t="e">
        <f>+#REF!</f>
        <v>#REF!</v>
      </c>
      <c r="P23" s="44" t="e">
        <f>+#REF!</f>
        <v>#REF!</v>
      </c>
      <c r="Q23" s="45"/>
      <c r="R23" s="45"/>
    </row>
    <row r="24" spans="2:18" ht="14.25" customHeight="1">
      <c r="B24" s="43"/>
      <c r="C24" s="253" t="s">
        <v>104</v>
      </c>
      <c r="D24" s="254"/>
      <c r="E24" s="243"/>
      <c r="F24" s="9">
        <v>1</v>
      </c>
      <c r="G24" s="10">
        <v>15</v>
      </c>
      <c r="H24" s="22" t="s">
        <v>8</v>
      </c>
      <c r="I24" s="4">
        <v>31.15</v>
      </c>
      <c r="J24" s="11">
        <v>24</v>
      </c>
      <c r="K24" s="244">
        <v>2080</v>
      </c>
      <c r="L24" s="245"/>
      <c r="M24" s="8">
        <f t="shared" si="1"/>
        <v>49920</v>
      </c>
      <c r="N24" s="44" t="e">
        <f>+#REF!</f>
        <v>#REF!</v>
      </c>
      <c r="O24" s="44" t="e">
        <f>+#REF!</f>
        <v>#REF!</v>
      </c>
      <c r="P24" s="44" t="e">
        <f>+#REF!</f>
        <v>#REF!</v>
      </c>
      <c r="Q24" s="45"/>
      <c r="R24" s="45"/>
    </row>
    <row r="25" spans="2:18" ht="14.25" customHeight="1">
      <c r="B25" s="43"/>
      <c r="C25" s="253" t="s">
        <v>105</v>
      </c>
      <c r="D25" s="254"/>
      <c r="E25" s="243"/>
      <c r="F25" s="9">
        <v>1</v>
      </c>
      <c r="G25" s="10">
        <v>15</v>
      </c>
      <c r="H25" s="22" t="s">
        <v>8</v>
      </c>
      <c r="I25" s="4">
        <v>32.46</v>
      </c>
      <c r="J25" s="11">
        <v>25</v>
      </c>
      <c r="K25" s="244">
        <v>2080</v>
      </c>
      <c r="L25" s="245"/>
      <c r="M25" s="8">
        <f t="shared" si="1"/>
        <v>52000</v>
      </c>
      <c r="N25" s="44" t="e">
        <f>+#REF!</f>
        <v>#REF!</v>
      </c>
      <c r="O25" s="44" t="e">
        <f>+#REF!</f>
        <v>#REF!</v>
      </c>
      <c r="P25" s="44" t="e">
        <f>+#REF!</f>
        <v>#REF!</v>
      </c>
      <c r="Q25" s="45"/>
      <c r="R25" s="45"/>
    </row>
    <row r="26" spans="2:18" ht="14.25" customHeight="1">
      <c r="B26" s="43"/>
      <c r="C26" s="253" t="s">
        <v>106</v>
      </c>
      <c r="D26" s="254"/>
      <c r="E26" s="243"/>
      <c r="F26" s="9">
        <v>1</v>
      </c>
      <c r="G26" s="10">
        <v>15</v>
      </c>
      <c r="H26" s="22" t="s">
        <v>8</v>
      </c>
      <c r="I26" s="4">
        <v>30.25</v>
      </c>
      <c r="J26" s="11">
        <v>24</v>
      </c>
      <c r="K26" s="244">
        <v>2080</v>
      </c>
      <c r="L26" s="245"/>
      <c r="M26" s="8">
        <f t="shared" si="1"/>
        <v>49920</v>
      </c>
      <c r="N26" s="44" t="e">
        <f>+#REF!</f>
        <v>#REF!</v>
      </c>
      <c r="O26" s="44" t="e">
        <f>+#REF!</f>
        <v>#REF!</v>
      </c>
      <c r="P26" s="44" t="e">
        <f>+#REF!</f>
        <v>#REF!</v>
      </c>
      <c r="Q26" s="45"/>
      <c r="R26" s="45"/>
    </row>
    <row r="27" spans="2:18" ht="14.25" customHeight="1">
      <c r="B27" s="43"/>
      <c r="C27" s="253" t="s">
        <v>107</v>
      </c>
      <c r="D27" s="254"/>
      <c r="E27" s="243"/>
      <c r="F27" s="9">
        <v>1</v>
      </c>
      <c r="G27" s="10">
        <v>15</v>
      </c>
      <c r="H27" s="22" t="s">
        <v>8</v>
      </c>
      <c r="I27" s="4">
        <v>30.25</v>
      </c>
      <c r="J27" s="11">
        <v>24</v>
      </c>
      <c r="K27" s="244">
        <v>2080</v>
      </c>
      <c r="L27" s="245"/>
      <c r="M27" s="8">
        <f t="shared" si="1"/>
        <v>49920</v>
      </c>
      <c r="N27" s="44" t="e">
        <f>+#REF!</f>
        <v>#REF!</v>
      </c>
      <c r="O27" s="44" t="e">
        <f>+#REF!</f>
        <v>#REF!</v>
      </c>
      <c r="P27" s="44" t="e">
        <f>+#REF!</f>
        <v>#REF!</v>
      </c>
      <c r="Q27" s="45"/>
      <c r="R27" s="45"/>
    </row>
    <row r="28" spans="2:18" ht="14.25" customHeight="1">
      <c r="B28" s="43"/>
      <c r="C28" s="253" t="s">
        <v>108</v>
      </c>
      <c r="D28" s="254"/>
      <c r="E28" s="243"/>
      <c r="F28" s="9">
        <v>1</v>
      </c>
      <c r="G28" s="10">
        <v>15</v>
      </c>
      <c r="H28" s="22" t="s">
        <v>8</v>
      </c>
      <c r="I28" s="4">
        <v>33.28</v>
      </c>
      <c r="J28" s="11">
        <v>26</v>
      </c>
      <c r="K28" s="244">
        <v>686</v>
      </c>
      <c r="L28" s="245"/>
      <c r="M28" s="8">
        <f t="shared" si="1"/>
        <v>17836</v>
      </c>
      <c r="N28" s="44" t="e">
        <f>+#REF!</f>
        <v>#REF!</v>
      </c>
      <c r="O28" s="44" t="e">
        <f>+#REF!</f>
        <v>#REF!</v>
      </c>
      <c r="P28" s="44" t="e">
        <f>+#REF!</f>
        <v>#REF!</v>
      </c>
      <c r="Q28" s="45"/>
      <c r="R28" s="45"/>
    </row>
    <row r="29" spans="2:18" ht="14.25" customHeight="1">
      <c r="B29" s="43"/>
      <c r="C29" s="253" t="s">
        <v>109</v>
      </c>
      <c r="D29" s="254"/>
      <c r="E29" s="243"/>
      <c r="F29" s="9">
        <v>2</v>
      </c>
      <c r="G29" s="10">
        <v>15</v>
      </c>
      <c r="H29" s="22" t="s">
        <v>8</v>
      </c>
      <c r="I29" s="4">
        <v>26.4</v>
      </c>
      <c r="J29" s="11">
        <v>21.5</v>
      </c>
      <c r="K29" s="244">
        <v>2080</v>
      </c>
      <c r="L29" s="245"/>
      <c r="M29" s="8">
        <f t="shared" si="1"/>
        <v>89440</v>
      </c>
      <c r="N29" s="44" t="e">
        <f>+#REF!</f>
        <v>#REF!</v>
      </c>
      <c r="O29" s="44" t="e">
        <f>+#REF!</f>
        <v>#REF!</v>
      </c>
      <c r="P29" s="44" t="e">
        <f>+#REF!</f>
        <v>#REF!</v>
      </c>
      <c r="Q29" s="45"/>
      <c r="R29" s="45"/>
    </row>
    <row r="30" spans="2:18" ht="14.25" customHeight="1">
      <c r="B30" s="43"/>
      <c r="C30" s="158" t="s">
        <v>110</v>
      </c>
      <c r="D30" s="158"/>
      <c r="E30" s="158"/>
      <c r="F30" s="9"/>
      <c r="G30" s="12"/>
      <c r="H30" s="86"/>
      <c r="I30" s="12"/>
      <c r="J30" s="13"/>
      <c r="K30" s="261"/>
      <c r="L30" s="262"/>
      <c r="M30" s="8">
        <v>-26267</v>
      </c>
      <c r="N30" s="44" t="e">
        <f>+#REF!</f>
        <v>#REF!</v>
      </c>
      <c r="O30" s="44" t="e">
        <f>+#REF!</f>
        <v>#REF!</v>
      </c>
      <c r="P30" s="44" t="e">
        <f>+#REF!</f>
        <v>#REF!</v>
      </c>
      <c r="Q30" s="45"/>
      <c r="R30" s="45"/>
    </row>
    <row r="31" spans="2:18" ht="14.25" customHeight="1">
      <c r="B31" s="43"/>
      <c r="C31" s="263" t="s">
        <v>13</v>
      </c>
      <c r="D31" s="264"/>
      <c r="E31" s="264"/>
      <c r="F31" s="264"/>
      <c r="G31" s="264"/>
      <c r="H31" s="264"/>
      <c r="I31" s="264"/>
      <c r="J31" s="264"/>
      <c r="K31" s="264"/>
      <c r="L31" s="265"/>
      <c r="M31" s="48">
        <f>SUM(M16:M30)</f>
        <v>1384382.76</v>
      </c>
      <c r="N31" s="48" t="e">
        <f>SUM(N16:N30)</f>
        <v>#REF!</v>
      </c>
      <c r="O31" s="48" t="e">
        <f>SUM(O16:O30)</f>
        <v>#REF!</v>
      </c>
      <c r="P31" s="48" t="e">
        <f>SUM(P16:P30)</f>
        <v>#REF!</v>
      </c>
      <c r="Q31" s="45"/>
      <c r="R31" s="45"/>
    </row>
    <row r="32" spans="2:18" ht="18" customHeight="1">
      <c r="B32" s="49"/>
      <c r="C32" s="266" t="s">
        <v>111</v>
      </c>
      <c r="D32" s="267"/>
      <c r="E32" s="267"/>
      <c r="F32" s="267"/>
      <c r="G32" s="267"/>
      <c r="H32" s="267"/>
      <c r="I32" s="267"/>
      <c r="J32" s="267"/>
      <c r="K32" s="267"/>
      <c r="L32" s="268"/>
      <c r="M32" s="47" t="e">
        <f>+M13+M31</f>
        <v>#REF!</v>
      </c>
      <c r="N32" s="47" t="e">
        <f>+N13+N31+0.01</f>
        <v>#REF!</v>
      </c>
      <c r="O32" s="47" t="e">
        <f t="shared" ref="O32:P32" si="2">+O13+O31</f>
        <v>#REF!</v>
      </c>
      <c r="P32" s="47" t="e">
        <f t="shared" si="2"/>
        <v>#REF!</v>
      </c>
      <c r="Q32" s="45"/>
      <c r="R32" s="45"/>
    </row>
    <row r="33" spans="2:18" ht="14.25" customHeight="1">
      <c r="B33" s="50" t="s">
        <v>14</v>
      </c>
      <c r="C33" s="269" t="s">
        <v>112</v>
      </c>
      <c r="D33" s="270"/>
      <c r="E33" s="270"/>
      <c r="F33" s="271"/>
      <c r="G33" s="51" t="s">
        <v>113</v>
      </c>
      <c r="H33" s="52" t="s">
        <v>8</v>
      </c>
      <c r="I33" s="51" t="s">
        <v>114</v>
      </c>
      <c r="J33" s="272">
        <v>0.25</v>
      </c>
      <c r="K33" s="273"/>
      <c r="L33" s="274"/>
      <c r="M33" s="47" t="e">
        <f>ROUND(M32*J33,2)-0.01</f>
        <v>#REF!</v>
      </c>
      <c r="N33" s="44" t="e">
        <f>+N32*$J$33-0.01</f>
        <v>#REF!</v>
      </c>
      <c r="O33" s="44" t="e">
        <f t="shared" ref="O33:P33" si="3">+O32*$J$33</f>
        <v>#REF!</v>
      </c>
      <c r="P33" s="44" t="e">
        <f t="shared" si="3"/>
        <v>#REF!</v>
      </c>
      <c r="Q33" s="45"/>
      <c r="R33" s="45"/>
    </row>
    <row r="34" spans="2:18" ht="18" customHeight="1">
      <c r="B34" s="53" t="s">
        <v>115</v>
      </c>
      <c r="C34" s="280" t="s">
        <v>116</v>
      </c>
      <c r="D34" s="280"/>
      <c r="E34" s="280"/>
      <c r="F34" s="280"/>
      <c r="G34" s="280"/>
      <c r="H34" s="280"/>
      <c r="I34" s="280"/>
      <c r="J34" s="280"/>
      <c r="K34" s="280"/>
      <c r="L34" s="280"/>
      <c r="M34" s="47">
        <v>2000</v>
      </c>
      <c r="N34" s="44">
        <f>'[5]B-1.2 FY19-20'!M34</f>
        <v>2000</v>
      </c>
      <c r="O34" s="44">
        <f>'[5]B-1.3 FY20-21'!M34</f>
        <v>2000</v>
      </c>
      <c r="P34" s="44">
        <f>'[5]B-1.4 Optional FY21-22'!M34</f>
        <v>2000</v>
      </c>
      <c r="Q34" s="45"/>
      <c r="R34" s="45"/>
    </row>
    <row r="35" spans="2:18" ht="18" customHeight="1">
      <c r="B35" s="54" t="s">
        <v>117</v>
      </c>
      <c r="C35" s="280" t="s">
        <v>118</v>
      </c>
      <c r="D35" s="280"/>
      <c r="E35" s="280"/>
      <c r="F35" s="280"/>
      <c r="G35" s="280"/>
      <c r="H35" s="280"/>
      <c r="I35" s="280"/>
      <c r="J35" s="280"/>
      <c r="K35" s="280"/>
      <c r="L35" s="280"/>
      <c r="M35" s="47">
        <v>4000</v>
      </c>
      <c r="N35" s="44" t="e">
        <f>+#REF!</f>
        <v>#REF!</v>
      </c>
      <c r="O35" s="44" t="e">
        <f>+#REF!</f>
        <v>#REF!</v>
      </c>
      <c r="P35" s="44" t="e">
        <f>+#REF!</f>
        <v>#REF!</v>
      </c>
      <c r="Q35" s="45"/>
      <c r="R35" s="45"/>
    </row>
    <row r="36" spans="2:18" ht="18" customHeight="1">
      <c r="B36" s="55"/>
      <c r="C36" s="266" t="s">
        <v>119</v>
      </c>
      <c r="D36" s="279"/>
      <c r="E36" s="279"/>
      <c r="F36" s="279"/>
      <c r="G36" s="279"/>
      <c r="H36" s="279"/>
      <c r="I36" s="279"/>
      <c r="J36" s="279"/>
      <c r="K36" s="279"/>
      <c r="L36" s="279"/>
      <c r="M36" s="47" t="e">
        <f>SUM(M32:M35)</f>
        <v>#REF!</v>
      </c>
      <c r="N36" s="47" t="e">
        <f>SUM(N32:N35)</f>
        <v>#REF!</v>
      </c>
      <c r="O36" s="47" t="e">
        <f>SUM(O32:O35)+0.01</f>
        <v>#REF!</v>
      </c>
      <c r="P36" s="47" t="e">
        <f>SUM(P32:P35)-0.01</f>
        <v>#REF!</v>
      </c>
      <c r="Q36" s="45"/>
      <c r="R36" s="45"/>
    </row>
    <row r="37" spans="2:18" ht="18" customHeight="1">
      <c r="B37" s="56" t="s">
        <v>17</v>
      </c>
      <c r="C37" s="281" t="s">
        <v>120</v>
      </c>
      <c r="D37" s="282"/>
      <c r="E37" s="282"/>
      <c r="F37" s="282"/>
      <c r="G37" s="282"/>
      <c r="H37" s="282"/>
      <c r="I37" s="282"/>
      <c r="J37" s="282"/>
      <c r="K37" s="282"/>
      <c r="L37" s="282"/>
      <c r="M37" s="283"/>
    </row>
    <row r="38" spans="2:18" ht="13.8">
      <c r="B38" s="255"/>
      <c r="C38" s="257" t="s">
        <v>121</v>
      </c>
      <c r="D38" s="258"/>
      <c r="E38" s="258"/>
      <c r="F38" s="259" t="s">
        <v>122</v>
      </c>
      <c r="G38" s="258"/>
      <c r="H38" s="258"/>
      <c r="I38" s="258"/>
      <c r="J38" s="258"/>
      <c r="K38" s="258"/>
      <c r="L38" s="258"/>
      <c r="M38" s="57" t="s">
        <v>19</v>
      </c>
    </row>
    <row r="39" spans="2:18" ht="13.8">
      <c r="B39" s="256"/>
      <c r="C39" s="260"/>
      <c r="D39" s="260"/>
      <c r="E39" s="260"/>
      <c r="F39" s="260"/>
      <c r="G39" s="260"/>
      <c r="H39" s="260"/>
      <c r="I39" s="260"/>
      <c r="J39" s="260"/>
      <c r="K39" s="260"/>
      <c r="L39" s="260"/>
      <c r="M39" s="44">
        <v>0</v>
      </c>
      <c r="N39" s="44">
        <v>0</v>
      </c>
      <c r="O39" s="44">
        <v>0</v>
      </c>
      <c r="P39" s="44">
        <v>0</v>
      </c>
      <c r="Q39" s="45"/>
      <c r="R39" s="45"/>
    </row>
    <row r="40" spans="2:18" ht="13.8">
      <c r="B40" s="256"/>
      <c r="C40" s="158" t="s">
        <v>123</v>
      </c>
      <c r="D40" s="158"/>
      <c r="E40" s="158"/>
      <c r="F40" s="275" t="s">
        <v>124</v>
      </c>
      <c r="G40" s="275"/>
      <c r="H40" s="275"/>
      <c r="I40" s="275"/>
      <c r="J40" s="275"/>
      <c r="K40" s="275"/>
      <c r="L40" s="275"/>
      <c r="M40" s="44">
        <v>25000</v>
      </c>
      <c r="N40" s="44">
        <v>25000</v>
      </c>
      <c r="O40" s="44">
        <v>12500</v>
      </c>
      <c r="P40" s="44">
        <v>5000</v>
      </c>
    </row>
    <row r="41" spans="2:18" ht="13.8">
      <c r="B41" s="256"/>
      <c r="C41" s="276"/>
      <c r="D41" s="277"/>
      <c r="E41" s="278"/>
      <c r="F41" s="276"/>
      <c r="G41" s="277"/>
      <c r="H41" s="277"/>
      <c r="I41" s="277"/>
      <c r="J41" s="277"/>
      <c r="K41" s="277"/>
      <c r="L41" s="278"/>
      <c r="M41" s="44">
        <v>0</v>
      </c>
      <c r="N41" s="44">
        <v>0</v>
      </c>
      <c r="O41" s="44">
        <v>0</v>
      </c>
      <c r="P41" s="44">
        <v>0</v>
      </c>
    </row>
    <row r="42" spans="2:18" ht="13.8">
      <c r="B42" s="256"/>
      <c r="C42" s="260"/>
      <c r="D42" s="260"/>
      <c r="E42" s="260"/>
      <c r="F42" s="260"/>
      <c r="G42" s="260"/>
      <c r="H42" s="260"/>
      <c r="I42" s="260"/>
      <c r="J42" s="260"/>
      <c r="K42" s="260"/>
      <c r="L42" s="260"/>
      <c r="M42" s="44">
        <v>0</v>
      </c>
      <c r="N42" s="44">
        <v>0</v>
      </c>
      <c r="O42" s="44">
        <v>0</v>
      </c>
      <c r="P42" s="44">
        <v>0</v>
      </c>
    </row>
    <row r="43" spans="2:18" ht="16.5" customHeight="1">
      <c r="B43" s="55"/>
      <c r="C43" s="266" t="s">
        <v>20</v>
      </c>
      <c r="D43" s="279"/>
      <c r="E43" s="279"/>
      <c r="F43" s="279"/>
      <c r="G43" s="279"/>
      <c r="H43" s="279"/>
      <c r="I43" s="279"/>
      <c r="J43" s="279"/>
      <c r="K43" s="279"/>
      <c r="L43" s="279"/>
      <c r="M43" s="44">
        <f>SUM(M39:M42)</f>
        <v>25000</v>
      </c>
      <c r="N43" s="44">
        <f>SUM(N39:N42)</f>
        <v>25000</v>
      </c>
      <c r="O43" s="44">
        <f t="shared" ref="O43:P43" si="4">SUM(O39:O42)</f>
        <v>12500</v>
      </c>
      <c r="P43" s="44">
        <f t="shared" si="4"/>
        <v>5000</v>
      </c>
    </row>
    <row r="44" spans="2:18" ht="18" customHeight="1">
      <c r="B44" s="56" t="s">
        <v>21</v>
      </c>
      <c r="C44" s="288" t="s">
        <v>125</v>
      </c>
      <c r="D44" s="288"/>
      <c r="E44" s="288"/>
      <c r="F44" s="288"/>
      <c r="G44" s="288"/>
      <c r="H44" s="288"/>
      <c r="I44" s="288"/>
      <c r="J44" s="288"/>
      <c r="K44" s="288"/>
      <c r="L44" s="288"/>
      <c r="M44" s="283"/>
    </row>
    <row r="45" spans="2:18" ht="13.8">
      <c r="B45" s="58"/>
      <c r="C45" s="286" t="s">
        <v>126</v>
      </c>
      <c r="D45" s="286"/>
      <c r="E45" s="286"/>
      <c r="F45" s="286"/>
      <c r="G45" s="286"/>
      <c r="H45" s="286"/>
      <c r="I45" s="286"/>
      <c r="J45" s="286"/>
      <c r="K45" s="286"/>
      <c r="L45" s="286"/>
      <c r="M45" s="44" t="e">
        <f>+#REF!</f>
        <v>#REF!</v>
      </c>
      <c r="N45" s="44" t="e">
        <f>+#REF!</f>
        <v>#REF!</v>
      </c>
      <c r="O45" s="44" t="e">
        <f>+#REF!</f>
        <v>#REF!</v>
      </c>
      <c r="P45" s="44" t="e">
        <f>+#REF!</f>
        <v>#REF!</v>
      </c>
      <c r="Q45" s="45"/>
      <c r="R45" s="45"/>
    </row>
    <row r="46" spans="2:18" ht="13.8">
      <c r="B46" s="43"/>
      <c r="C46" s="286" t="s">
        <v>127</v>
      </c>
      <c r="D46" s="286"/>
      <c r="E46" s="286"/>
      <c r="F46" s="286"/>
      <c r="G46" s="286"/>
      <c r="H46" s="286"/>
      <c r="I46" s="286"/>
      <c r="J46" s="286"/>
      <c r="K46" s="286"/>
      <c r="L46" s="286"/>
      <c r="M46" s="44" t="e">
        <f>+#REF!</f>
        <v>#REF!</v>
      </c>
      <c r="N46" s="44" t="e">
        <f>+#REF!</f>
        <v>#REF!</v>
      </c>
      <c r="O46" s="44" t="e">
        <f>+#REF!</f>
        <v>#REF!</v>
      </c>
      <c r="P46" s="44" t="e">
        <f>+#REF!</f>
        <v>#REF!</v>
      </c>
      <c r="Q46" s="45"/>
      <c r="R46" s="45"/>
    </row>
    <row r="47" spans="2:18" ht="13.8">
      <c r="B47" s="43"/>
      <c r="C47" s="289" t="s">
        <v>128</v>
      </c>
      <c r="D47" s="290"/>
      <c r="E47" s="290"/>
      <c r="F47" s="290"/>
      <c r="G47" s="290"/>
      <c r="H47" s="290"/>
      <c r="I47" s="290"/>
      <c r="J47" s="290"/>
      <c r="K47" s="290"/>
      <c r="L47" s="291"/>
      <c r="M47" s="44" t="e">
        <f>+#REF!</f>
        <v>#REF!</v>
      </c>
      <c r="N47" s="44" t="e">
        <f>+#REF!</f>
        <v>#REF!</v>
      </c>
      <c r="O47" s="44" t="e">
        <f>+#REF!</f>
        <v>#REF!</v>
      </c>
      <c r="P47" s="44" t="e">
        <f>+#REF!</f>
        <v>#REF!</v>
      </c>
      <c r="Q47" s="45"/>
      <c r="R47" s="45"/>
    </row>
    <row r="48" spans="2:18" ht="13.8">
      <c r="B48" s="43"/>
      <c r="C48" s="289" t="s">
        <v>129</v>
      </c>
      <c r="D48" s="290"/>
      <c r="E48" s="290"/>
      <c r="F48" s="290"/>
      <c r="G48" s="290"/>
      <c r="H48" s="290"/>
      <c r="I48" s="290"/>
      <c r="J48" s="290"/>
      <c r="K48" s="290"/>
      <c r="L48" s="291"/>
      <c r="M48" s="44" t="e">
        <f>+#REF!</f>
        <v>#REF!</v>
      </c>
      <c r="N48" s="44" t="e">
        <f>+#REF!</f>
        <v>#REF!</v>
      </c>
      <c r="O48" s="44" t="e">
        <f>+#REF!</f>
        <v>#REF!</v>
      </c>
      <c r="P48" s="44" t="e">
        <f>+#REF!</f>
        <v>#REF!</v>
      </c>
      <c r="Q48" s="45"/>
      <c r="R48" s="45"/>
    </row>
    <row r="49" spans="2:18" ht="13.8">
      <c r="B49" s="43"/>
      <c r="C49" s="286" t="s">
        <v>130</v>
      </c>
      <c r="D49" s="286"/>
      <c r="E49" s="286"/>
      <c r="F49" s="286"/>
      <c r="G49" s="286"/>
      <c r="H49" s="286"/>
      <c r="I49" s="286"/>
      <c r="J49" s="286"/>
      <c r="K49" s="286"/>
      <c r="L49" s="286"/>
      <c r="M49" s="44" t="e">
        <f>+#REF!</f>
        <v>#REF!</v>
      </c>
      <c r="N49" s="44" t="e">
        <f>+#REF!</f>
        <v>#REF!</v>
      </c>
      <c r="O49" s="44" t="e">
        <f>+#REF!</f>
        <v>#REF!</v>
      </c>
      <c r="P49" s="44" t="e">
        <f>+#REF!</f>
        <v>#REF!</v>
      </c>
      <c r="Q49" s="45"/>
      <c r="R49" s="45"/>
    </row>
    <row r="50" spans="2:18" ht="13.8">
      <c r="B50" s="43"/>
      <c r="C50" s="284" t="s">
        <v>131</v>
      </c>
      <c r="D50" s="285"/>
      <c r="E50" s="285"/>
      <c r="F50" s="285"/>
      <c r="G50" s="285"/>
      <c r="H50" s="285"/>
      <c r="I50" s="285"/>
      <c r="J50" s="285"/>
      <c r="K50" s="285"/>
      <c r="L50" s="285"/>
      <c r="M50" s="44" t="e">
        <f>+#REF!</f>
        <v>#REF!</v>
      </c>
      <c r="N50" s="44" t="e">
        <f>+#REF!</f>
        <v>#REF!</v>
      </c>
      <c r="O50" s="44" t="e">
        <f>+#REF!</f>
        <v>#REF!</v>
      </c>
      <c r="P50" s="44" t="e">
        <f>+#REF!</f>
        <v>#REF!</v>
      </c>
      <c r="Q50" s="45"/>
      <c r="R50" s="45"/>
    </row>
    <row r="51" spans="2:18" ht="13.8">
      <c r="B51" s="43"/>
      <c r="C51" s="286" t="s">
        <v>132</v>
      </c>
      <c r="D51" s="286"/>
      <c r="E51" s="286"/>
      <c r="F51" s="286"/>
      <c r="G51" s="286"/>
      <c r="H51" s="286"/>
      <c r="I51" s="286"/>
      <c r="J51" s="286"/>
      <c r="K51" s="286"/>
      <c r="L51" s="286"/>
      <c r="M51" s="44" t="e">
        <f>+#REF!</f>
        <v>#REF!</v>
      </c>
      <c r="N51" s="44" t="e">
        <f>+#REF!</f>
        <v>#REF!</v>
      </c>
      <c r="O51" s="44" t="e">
        <f>+#REF!</f>
        <v>#REF!</v>
      </c>
      <c r="P51" s="44" t="e">
        <f>+#REF!</f>
        <v>#REF!</v>
      </c>
      <c r="Q51" s="45"/>
      <c r="R51" s="45"/>
    </row>
    <row r="52" spans="2:18" ht="13.8">
      <c r="B52" s="43"/>
      <c r="C52" s="286" t="s">
        <v>133</v>
      </c>
      <c r="D52" s="286"/>
      <c r="E52" s="286"/>
      <c r="F52" s="286"/>
      <c r="G52" s="286"/>
      <c r="H52" s="286"/>
      <c r="I52" s="286"/>
      <c r="J52" s="286"/>
      <c r="K52" s="286"/>
      <c r="L52" s="286"/>
      <c r="M52" s="44" t="e">
        <f>+#REF!</f>
        <v>#REF!</v>
      </c>
      <c r="N52" s="44" t="e">
        <f>+#REF!</f>
        <v>#REF!</v>
      </c>
      <c r="O52" s="44" t="e">
        <f>+#REF!</f>
        <v>#REF!</v>
      </c>
      <c r="P52" s="44" t="e">
        <f>+#REF!</f>
        <v>#REF!</v>
      </c>
      <c r="Q52" s="45"/>
      <c r="R52" s="45"/>
    </row>
    <row r="53" spans="2:18" ht="13.8">
      <c r="B53" s="43"/>
      <c r="C53" s="286" t="s">
        <v>134</v>
      </c>
      <c r="D53" s="286"/>
      <c r="E53" s="286"/>
      <c r="F53" s="286"/>
      <c r="G53" s="286"/>
      <c r="H53" s="286"/>
      <c r="I53" s="286"/>
      <c r="J53" s="286"/>
      <c r="K53" s="286"/>
      <c r="L53" s="286"/>
      <c r="M53" s="44" t="e">
        <f>+#REF!</f>
        <v>#REF!</v>
      </c>
      <c r="N53" s="44" t="e">
        <f>+#REF!</f>
        <v>#REF!</v>
      </c>
      <c r="O53" s="44" t="e">
        <f>+#REF!</f>
        <v>#REF!</v>
      </c>
      <c r="P53" s="44" t="e">
        <f>+#REF!</f>
        <v>#REF!</v>
      </c>
      <c r="Q53" s="45"/>
      <c r="R53" s="45"/>
    </row>
    <row r="54" spans="2:18" ht="13.8">
      <c r="B54" s="43"/>
      <c r="C54" s="286" t="s">
        <v>135</v>
      </c>
      <c r="D54" s="286"/>
      <c r="E54" s="286"/>
      <c r="F54" s="286"/>
      <c r="G54" s="286"/>
      <c r="H54" s="286"/>
      <c r="I54" s="286"/>
      <c r="J54" s="286"/>
      <c r="K54" s="286"/>
      <c r="L54" s="286"/>
      <c r="M54" s="44" t="e">
        <f>+#REF!</f>
        <v>#REF!</v>
      </c>
      <c r="N54" s="44" t="e">
        <f>+#REF!</f>
        <v>#REF!</v>
      </c>
      <c r="O54" s="44" t="e">
        <f>+#REF!</f>
        <v>#REF!</v>
      </c>
      <c r="P54" s="44" t="e">
        <f>+#REF!</f>
        <v>#REF!</v>
      </c>
      <c r="Q54" s="45"/>
      <c r="R54" s="45"/>
    </row>
    <row r="55" spans="2:18" ht="13.8">
      <c r="B55" s="43"/>
      <c r="C55" s="287" t="s">
        <v>136</v>
      </c>
      <c r="D55" s="287"/>
      <c r="E55" s="287"/>
      <c r="F55" s="287"/>
      <c r="G55" s="287"/>
      <c r="H55" s="287"/>
      <c r="I55" s="287"/>
      <c r="J55" s="287"/>
      <c r="K55" s="287"/>
      <c r="L55" s="287"/>
      <c r="M55" s="44" t="e">
        <f>+#REF!</f>
        <v>#REF!</v>
      </c>
      <c r="N55" s="44" t="e">
        <f>+#REF!</f>
        <v>#REF!</v>
      </c>
      <c r="O55" s="44" t="e">
        <f>+#REF!</f>
        <v>#REF!</v>
      </c>
      <c r="P55" s="44" t="e">
        <f>+#REF!</f>
        <v>#REF!</v>
      </c>
      <c r="Q55" s="45"/>
      <c r="R55" s="45"/>
    </row>
    <row r="56" spans="2:18" ht="18" customHeight="1">
      <c r="B56" s="43"/>
      <c r="C56" s="266" t="s">
        <v>137</v>
      </c>
      <c r="D56" s="279"/>
      <c r="E56" s="279"/>
      <c r="F56" s="279"/>
      <c r="G56" s="279"/>
      <c r="H56" s="279"/>
      <c r="I56" s="279"/>
      <c r="J56" s="279"/>
      <c r="K56" s="279"/>
      <c r="L56" s="279"/>
      <c r="M56" s="44" t="e">
        <f>SUM(M45:M55)</f>
        <v>#REF!</v>
      </c>
      <c r="N56" s="44" t="e">
        <f>SUM(N45:N55)</f>
        <v>#REF!</v>
      </c>
      <c r="O56" s="44" t="e">
        <f>SUM(O45:O55)-0.01</f>
        <v>#REF!</v>
      </c>
      <c r="P56" s="44" t="e">
        <f>SUM(P45:P55)</f>
        <v>#REF!</v>
      </c>
      <c r="Q56" s="45"/>
      <c r="R56" s="45"/>
    </row>
    <row r="57" spans="2:18" ht="18" customHeight="1">
      <c r="B57" s="55"/>
      <c r="C57" s="300" t="s">
        <v>23</v>
      </c>
      <c r="D57" s="301"/>
      <c r="E57" s="301"/>
      <c r="F57" s="301"/>
      <c r="G57" s="302"/>
      <c r="H57" s="302"/>
      <c r="I57" s="302"/>
      <c r="J57" s="302"/>
      <c r="K57" s="302"/>
      <c r="L57" s="302"/>
      <c r="M57" s="44" t="e">
        <f>+M36+M56</f>
        <v>#REF!</v>
      </c>
      <c r="N57" s="44" t="e">
        <f>+N36+N56</f>
        <v>#REF!</v>
      </c>
      <c r="O57" s="44" t="e">
        <f>+O36+O56</f>
        <v>#REF!</v>
      </c>
      <c r="P57" s="44" t="e">
        <f>+P36+P56</f>
        <v>#REF!</v>
      </c>
      <c r="Q57" s="45"/>
      <c r="R57" s="45"/>
    </row>
    <row r="58" spans="2:18" ht="18" customHeight="1">
      <c r="B58" s="59" t="s">
        <v>24</v>
      </c>
      <c r="C58" s="296" t="s">
        <v>25</v>
      </c>
      <c r="D58" s="280"/>
      <c r="E58" s="280"/>
      <c r="F58" s="280"/>
      <c r="G58" s="292" t="s">
        <v>26</v>
      </c>
      <c r="H58" s="292"/>
      <c r="I58" s="292"/>
      <c r="J58" s="292"/>
      <c r="K58" s="292"/>
      <c r="L58" s="72" t="e">
        <f>+#REF!</f>
        <v>#REF!</v>
      </c>
      <c r="M58" s="44" t="e">
        <f>+M57*L58-0.01</f>
        <v>#REF!</v>
      </c>
      <c r="N58" s="44" t="e">
        <f>+N57*$L$58</f>
        <v>#REF!</v>
      </c>
      <c r="O58" s="44" t="e">
        <f>+O57*$L$58-0.01</f>
        <v>#REF!</v>
      </c>
      <c r="P58" s="44" t="e">
        <f t="shared" ref="P58" si="5">+P57*$L$58</f>
        <v>#REF!</v>
      </c>
      <c r="Q58" s="45"/>
      <c r="R58" s="45"/>
    </row>
    <row r="59" spans="2:18" ht="18" customHeight="1">
      <c r="B59" s="92" t="s">
        <v>28</v>
      </c>
      <c r="C59" s="303" t="s">
        <v>138</v>
      </c>
      <c r="D59" s="304"/>
      <c r="E59" s="304"/>
      <c r="F59" s="304"/>
      <c r="G59" s="292" t="s">
        <v>26</v>
      </c>
      <c r="H59" s="292"/>
      <c r="I59" s="292"/>
      <c r="J59" s="292"/>
      <c r="K59" s="292"/>
      <c r="L59" s="60" t="s">
        <v>139</v>
      </c>
      <c r="M59" s="44">
        <v>0</v>
      </c>
      <c r="N59" s="44">
        <v>0</v>
      </c>
      <c r="O59" s="44">
        <v>0</v>
      </c>
      <c r="P59" s="44">
        <v>0</v>
      </c>
    </row>
    <row r="60" spans="2:18" ht="18" customHeight="1">
      <c r="B60" s="92" t="s">
        <v>29</v>
      </c>
      <c r="C60" s="296" t="s">
        <v>140</v>
      </c>
      <c r="D60" s="280"/>
      <c r="E60" s="280"/>
      <c r="F60" s="280"/>
      <c r="G60" s="292" t="s">
        <v>26</v>
      </c>
      <c r="H60" s="292"/>
      <c r="I60" s="292"/>
      <c r="J60" s="292"/>
      <c r="K60" s="292"/>
      <c r="L60" s="60" t="s">
        <v>139</v>
      </c>
      <c r="M60" s="44">
        <v>0</v>
      </c>
      <c r="N60" s="44">
        <v>0</v>
      </c>
      <c r="O60" s="44">
        <v>0</v>
      </c>
      <c r="P60" s="44">
        <v>0</v>
      </c>
    </row>
    <row r="61" spans="2:18" ht="18" customHeight="1">
      <c r="B61" s="61" t="s">
        <v>38</v>
      </c>
      <c r="C61" s="93" t="s">
        <v>30</v>
      </c>
      <c r="D61" s="94"/>
      <c r="E61" s="94"/>
      <c r="F61" s="94"/>
      <c r="G61" s="162" t="s">
        <v>31</v>
      </c>
      <c r="H61" s="162"/>
      <c r="I61" s="162"/>
      <c r="J61" s="162" t="s">
        <v>32</v>
      </c>
      <c r="K61" s="162"/>
      <c r="L61" s="162"/>
      <c r="M61" s="62"/>
      <c r="N61" s="62"/>
      <c r="O61" s="62"/>
      <c r="P61" s="62"/>
    </row>
    <row r="62" spans="2:18" ht="18" customHeight="1">
      <c r="B62" s="63"/>
      <c r="C62" s="297" t="s">
        <v>141</v>
      </c>
      <c r="D62" s="298"/>
      <c r="E62" s="298"/>
      <c r="F62" s="299"/>
      <c r="G62" s="293">
        <v>75</v>
      </c>
      <c r="H62" s="294"/>
      <c r="I62" s="295"/>
      <c r="J62" s="293">
        <v>400</v>
      </c>
      <c r="K62" s="294"/>
      <c r="L62" s="295"/>
      <c r="M62" s="44"/>
      <c r="N62" s="44"/>
      <c r="O62" s="44"/>
      <c r="P62" s="44"/>
      <c r="Q62" s="45"/>
      <c r="R62" s="45"/>
    </row>
    <row r="63" spans="2:18" ht="18" customHeight="1">
      <c r="B63" s="63"/>
      <c r="C63" s="312" t="s">
        <v>142</v>
      </c>
      <c r="D63" s="312"/>
      <c r="E63" s="312"/>
      <c r="F63" s="312"/>
      <c r="G63" s="293">
        <v>75</v>
      </c>
      <c r="H63" s="294"/>
      <c r="I63" s="295"/>
      <c r="J63" s="293">
        <v>400</v>
      </c>
      <c r="K63" s="294"/>
      <c r="L63" s="295"/>
      <c r="M63" s="44"/>
      <c r="N63" s="44"/>
      <c r="O63" s="44"/>
      <c r="P63" s="44"/>
      <c r="Q63" s="45"/>
      <c r="R63" s="45"/>
    </row>
    <row r="64" spans="2:18" ht="18" customHeight="1">
      <c r="B64" s="63"/>
      <c r="C64" s="297" t="s">
        <v>35</v>
      </c>
      <c r="D64" s="298"/>
      <c r="E64" s="298"/>
      <c r="F64" s="299"/>
      <c r="G64" s="293">
        <v>75</v>
      </c>
      <c r="H64" s="294"/>
      <c r="I64" s="295"/>
      <c r="J64" s="293">
        <v>400</v>
      </c>
      <c r="K64" s="294"/>
      <c r="L64" s="295"/>
      <c r="M64" s="44"/>
      <c r="N64" s="44"/>
      <c r="O64" s="44"/>
      <c r="P64" s="44"/>
      <c r="Q64" s="45"/>
      <c r="R64" s="45"/>
    </row>
    <row r="65" spans="2:18" ht="18" customHeight="1">
      <c r="B65" s="63"/>
      <c r="C65" s="312" t="s">
        <v>143</v>
      </c>
      <c r="D65" s="312"/>
      <c r="E65" s="312"/>
      <c r="F65" s="312"/>
      <c r="G65" s="293">
        <v>30</v>
      </c>
      <c r="H65" s="294"/>
      <c r="I65" s="295"/>
      <c r="J65" s="293">
        <v>300</v>
      </c>
      <c r="K65" s="294"/>
      <c r="L65" s="295"/>
      <c r="M65" s="44"/>
      <c r="N65" s="44"/>
      <c r="O65" s="44"/>
      <c r="P65" s="44"/>
      <c r="Q65" s="45"/>
      <c r="R65" s="45"/>
    </row>
    <row r="66" spans="2:18" ht="18" customHeight="1">
      <c r="B66" s="63"/>
      <c r="C66" s="312" t="s">
        <v>37</v>
      </c>
      <c r="D66" s="312"/>
      <c r="E66" s="312"/>
      <c r="F66" s="312"/>
      <c r="G66" s="293">
        <v>30</v>
      </c>
      <c r="H66" s="294"/>
      <c r="I66" s="295"/>
      <c r="J66" s="293">
        <v>200</v>
      </c>
      <c r="K66" s="294"/>
      <c r="L66" s="295"/>
      <c r="M66" s="44"/>
      <c r="N66" s="44"/>
      <c r="O66" s="44"/>
      <c r="P66" s="44"/>
      <c r="Q66" s="45"/>
      <c r="R66" s="45"/>
    </row>
    <row r="67" spans="2:18" ht="18" customHeight="1">
      <c r="B67" s="63"/>
      <c r="C67" s="312" t="s">
        <v>144</v>
      </c>
      <c r="D67" s="312"/>
      <c r="E67" s="312"/>
      <c r="F67" s="312"/>
      <c r="G67" s="293">
        <v>30</v>
      </c>
      <c r="H67" s="294"/>
      <c r="I67" s="295"/>
      <c r="J67" s="293">
        <v>300</v>
      </c>
      <c r="K67" s="294"/>
      <c r="L67" s="295"/>
      <c r="M67" s="44"/>
      <c r="N67" s="44"/>
      <c r="O67" s="44"/>
      <c r="P67" s="44"/>
      <c r="Q67" s="45"/>
      <c r="R67" s="45"/>
    </row>
    <row r="68" spans="2:18" ht="18" customHeight="1">
      <c r="B68" s="64"/>
      <c r="C68" s="313" t="s">
        <v>145</v>
      </c>
      <c r="D68" s="313"/>
      <c r="E68" s="313"/>
      <c r="F68" s="313"/>
      <c r="G68" s="313"/>
      <c r="H68" s="313"/>
      <c r="I68" s="313"/>
      <c r="J68" s="313"/>
      <c r="K68" s="313"/>
      <c r="L68" s="314"/>
      <c r="M68" s="65" t="e">
        <f>+#REF!</f>
        <v>#REF!</v>
      </c>
      <c r="N68" s="65" t="e">
        <f>+#REF!</f>
        <v>#REF!</v>
      </c>
      <c r="O68" s="65" t="e">
        <f>+#REF!</f>
        <v>#REF!</v>
      </c>
      <c r="P68" s="65" t="e">
        <f>+#REF!</f>
        <v>#REF!</v>
      </c>
      <c r="Q68" s="45"/>
      <c r="R68" s="45"/>
    </row>
    <row r="69" spans="2:18" ht="18" customHeight="1" thickBot="1">
      <c r="B69" s="66"/>
      <c r="C69" s="315" t="s">
        <v>146</v>
      </c>
      <c r="D69" s="316"/>
      <c r="E69" s="316"/>
      <c r="F69" s="316"/>
      <c r="G69" s="316"/>
      <c r="H69" s="316"/>
      <c r="I69" s="316"/>
      <c r="J69" s="316"/>
      <c r="K69" s="316"/>
      <c r="L69" s="316"/>
      <c r="M69" s="67" t="e">
        <f>SUM(M36,M43,M56,M58:M60,M68)+0.01</f>
        <v>#REF!</v>
      </c>
      <c r="N69" s="67" t="e">
        <f>SUM(N36,N43,N56,N58:N60,N68)</f>
        <v>#REF!</v>
      </c>
      <c r="O69" s="67" t="e">
        <f>SUM(O36,O43,O56,O58:O60,O68)</f>
        <v>#REF!</v>
      </c>
      <c r="P69" s="67" t="e">
        <f>SUM(P36,P43,P56,P58:P60,P68)</f>
        <v>#REF!</v>
      </c>
      <c r="Q69" s="45"/>
      <c r="R69" s="45"/>
    </row>
    <row r="70" spans="2:18" ht="6" customHeight="1">
      <c r="B70" s="317"/>
      <c r="C70" s="317"/>
      <c r="D70" s="317"/>
      <c r="E70" s="317"/>
      <c r="F70" s="317"/>
      <c r="G70" s="317"/>
      <c r="H70" s="317"/>
      <c r="I70" s="317"/>
      <c r="J70" s="317"/>
      <c r="K70" s="317"/>
      <c r="L70" s="317"/>
      <c r="M70" s="317"/>
    </row>
    <row r="71" spans="2:18" ht="31.5" customHeight="1">
      <c r="B71" s="305" t="s">
        <v>147</v>
      </c>
      <c r="C71" s="306"/>
      <c r="D71" s="306"/>
      <c r="E71" s="306"/>
      <c r="F71" s="306"/>
      <c r="G71" s="306"/>
      <c r="H71" s="306"/>
      <c r="I71" s="306"/>
      <c r="J71" s="306"/>
      <c r="K71" s="306"/>
      <c r="L71" s="306"/>
      <c r="M71" s="306"/>
    </row>
    <row r="72" spans="2:18" ht="12.75" customHeight="1" thickBot="1">
      <c r="B72" s="307" t="s">
        <v>148</v>
      </c>
      <c r="C72" s="307"/>
      <c r="D72" s="307"/>
      <c r="E72" s="307"/>
      <c r="F72" s="68"/>
      <c r="G72" s="68"/>
      <c r="H72" s="69"/>
      <c r="I72" s="308" t="s">
        <v>149</v>
      </c>
      <c r="J72" s="308"/>
      <c r="K72" s="309"/>
      <c r="L72" s="309"/>
      <c r="M72" s="309"/>
    </row>
    <row r="73" spans="2:18" ht="12.75" customHeight="1">
      <c r="B73" s="70"/>
    </row>
    <row r="74" spans="2:18" ht="19.5" customHeight="1">
      <c r="M74" s="78"/>
    </row>
  </sheetData>
  <mergeCells count="124">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 ref="J64:L64"/>
    <mergeCell ref="C60:F60"/>
    <mergeCell ref="G61:I61"/>
    <mergeCell ref="J61:L61"/>
    <mergeCell ref="C62:F62"/>
    <mergeCell ref="G62:I62"/>
    <mergeCell ref="J62:L62"/>
    <mergeCell ref="C56:L56"/>
    <mergeCell ref="C57:L57"/>
    <mergeCell ref="C58:F58"/>
    <mergeCell ref="G58:K58"/>
    <mergeCell ref="C59:F59"/>
    <mergeCell ref="G59:K59"/>
    <mergeCell ref="C54:L54"/>
    <mergeCell ref="C55:L55"/>
    <mergeCell ref="C44:M44"/>
    <mergeCell ref="C45:L45"/>
    <mergeCell ref="C46:L46"/>
    <mergeCell ref="C47:L47"/>
    <mergeCell ref="C48:L48"/>
    <mergeCell ref="C49:L49"/>
    <mergeCell ref="G60:K60"/>
    <mergeCell ref="C43:L43"/>
    <mergeCell ref="C34:L34"/>
    <mergeCell ref="C35:L35"/>
    <mergeCell ref="C36:L36"/>
    <mergeCell ref="C37:M37"/>
    <mergeCell ref="C50:L50"/>
    <mergeCell ref="C51:L51"/>
    <mergeCell ref="C52:L52"/>
    <mergeCell ref="C53:L53"/>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M14:M15"/>
    <mergeCell ref="N14:N15"/>
    <mergeCell ref="O14:O15"/>
    <mergeCell ref="P14:P15"/>
    <mergeCell ref="C16:E16"/>
    <mergeCell ref="K16:L16"/>
    <mergeCell ref="C13:L13"/>
    <mergeCell ref="B14:B15"/>
    <mergeCell ref="C14:E15"/>
    <mergeCell ref="F14:F15"/>
    <mergeCell ref="G14:I15"/>
    <mergeCell ref="J14:J15"/>
    <mergeCell ref="K14:L15"/>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5C9974-B4F6-486E-AF31-B6075A21D3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1617516-76ED-4F89-9E1C-5AD802ACCE23}">
  <ds:schemaRefs>
    <ds:schemaRef ds:uri="http://schemas.microsoft.com/office/infopath/2007/PartnerControls"/>
    <ds:schemaRef ds:uri="ef864357-22d8-4ada-995b-c8f2559afccb"/>
    <ds:schemaRef ds:uri="http://schemas.microsoft.com/office/2006/documentManagement/types"/>
    <ds:schemaRef ds:uri="http://purl.org/dc/elements/1.1/"/>
    <ds:schemaRef ds:uri="http://schemas.microsoft.com/office/2006/metadata/properties"/>
    <ds:schemaRef ds:uri="5e0e01d7-26dc-413c-9c6d-bf40204a64c5"/>
    <ds:schemaRef ds:uri="http://purl.org/dc/terms/"/>
    <ds:schemaRef ds:uri="http://schemas.openxmlformats.org/package/2006/metadata/core-properties"/>
    <ds:schemaRef ds:uri="http://purl.org/dc/dcmitype/"/>
    <ds:schemaRef ds:uri="http://www.w3.org/XML/1998/namespace"/>
  </ds:schemaRefs>
</ds:datastoreItem>
</file>

<file path=customXml/itemProps3.xml><?xml version="1.0" encoding="utf-8"?>
<ds:datastoreItem xmlns:ds="http://schemas.openxmlformats.org/officeDocument/2006/customXml" ds:itemID="{564BCA0B-46E5-49DE-8AE4-498A412324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 </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2025-11-21T23:32:26Z</cp:lastPrinted>
  <dcterms:created xsi:type="dcterms:W3CDTF">2016-07-19T13:30:02Z</dcterms:created>
  <dcterms:modified xsi:type="dcterms:W3CDTF">2026-05-08T22:21:46Z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