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workbookPr codeName="ThisWorkbook" defaultThemeVersion="124226"/>
  <mc:AlternateContent xmlns:mc="http://schemas.openxmlformats.org/markup-compatibility/2006">
    <mc:Choice Requires="x15">
      <x15ac:absPath xmlns:x15ac="http://schemas.microsoft.com/office/spreadsheetml/2010/11/ac" url="https://cdcr.sharepoint.com/sites/CDCR_OBS_T_ContractManagementBranch/eFileRoom/2. In Progress/ICS - MCU/Samantha Sheckler/C5612448-D, Rebid 7 - High Voltage Equipment Maintenance/4. Bid Documentation/Rebid 7/2. Bid Docs and Addendums/1. Working Bid Docs/"/>
    </mc:Choice>
  </mc:AlternateContent>
  <xr:revisionPtr revIDLastSave="1" documentId="8_{F5B32BFE-683A-4FD2-9E61-BA394C8CA642}" xr6:coauthVersionLast="47" xr6:coauthVersionMax="47" xr10:uidLastSave="{66D78932-C47B-4290-BBE3-07E4D88D59CF}"/>
  <bookViews>
    <workbookView xWindow="-120" yWindow="-120" windowWidth="29040" windowHeight="15720" tabRatio="898" xr2:uid="{00000000-000D-0000-FFFF-FFFF00000000}"/>
  </bookViews>
  <sheets>
    <sheet name="Rate Sheet" sheetId="44" r:id="rId1"/>
  </sheets>
  <definedNames>
    <definedName name="_xlnm.Print_Area" localSheetId="0">'Rate Sheet'!$A$1:$I$563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06" i="44" l="1"/>
  <c r="I150" i="44"/>
  <c r="I253" i="44"/>
  <c r="I252" i="44"/>
  <c r="I251" i="44"/>
  <c r="I308" i="44"/>
  <c r="I309" i="44"/>
  <c r="I307" i="44"/>
  <c r="I346" i="44"/>
  <c r="I347" i="44"/>
  <c r="I348" i="44"/>
  <c r="I550" i="44"/>
  <c r="I448" i="44"/>
  <c r="I449" i="44"/>
  <c r="I450" i="44"/>
  <c r="I551" i="44"/>
  <c r="I552" i="44"/>
  <c r="I151" i="44"/>
  <c r="I152" i="44"/>
  <c r="I107" i="44"/>
  <c r="I108" i="44"/>
  <c r="I545" i="44"/>
  <c r="I269" i="44"/>
  <c r="I325" i="44"/>
  <c r="I443" i="44"/>
  <c r="I145" i="44"/>
  <c r="I168" i="44"/>
  <c r="I364" i="44"/>
  <c r="I490" i="44"/>
  <c r="I466" i="44"/>
  <c r="I543" i="44"/>
  <c r="I100" i="44"/>
  <c r="I78" i="44"/>
  <c r="I22" i="44"/>
  <c r="I21" i="44"/>
  <c r="I23" i="44"/>
  <c r="I20" i="44"/>
  <c r="I109" i="44" l="1"/>
  <c r="I553" i="44"/>
  <c r="I310" i="44"/>
  <c r="I254" i="44"/>
  <c r="I153" i="44"/>
  <c r="I451" i="44"/>
  <c r="I349" i="44"/>
  <c r="I273" i="44" l="1"/>
  <c r="I299" i="44" l="1"/>
  <c r="I246" i="44"/>
  <c r="I141" i="44"/>
  <c r="I98" i="44"/>
  <c r="I441" i="44" l="1"/>
  <c r="I442" i="44"/>
  <c r="I440" i="44"/>
  <c r="I438" i="44"/>
  <c r="I436" i="44"/>
  <c r="I434" i="44"/>
  <c r="I433" i="44"/>
  <c r="I431" i="44"/>
  <c r="I430" i="44"/>
  <c r="I429" i="44"/>
  <c r="I427" i="44"/>
  <c r="I425" i="44"/>
  <c r="I424" i="44"/>
  <c r="I423" i="44"/>
  <c r="I421" i="44"/>
  <c r="I420" i="44"/>
  <c r="I419" i="44"/>
  <c r="I418" i="44"/>
  <c r="I417" i="44"/>
  <c r="I416" i="44"/>
  <c r="I415" i="44"/>
  <c r="I414" i="44"/>
  <c r="I413" i="44"/>
  <c r="I412" i="44"/>
  <c r="I411" i="44"/>
  <c r="I410" i="44"/>
  <c r="I409" i="44"/>
  <c r="I408" i="44"/>
  <c r="I407" i="44"/>
  <c r="I406" i="44"/>
  <c r="I405" i="44"/>
  <c r="I404" i="44"/>
  <c r="I403" i="44"/>
  <c r="I402" i="44"/>
  <c r="I401" i="44"/>
  <c r="I400" i="44"/>
  <c r="I399" i="44"/>
  <c r="I398" i="44"/>
  <c r="I397" i="44"/>
  <c r="I396" i="44"/>
  <c r="I395" i="44"/>
  <c r="I394" i="44"/>
  <c r="I393" i="44"/>
  <c r="I392" i="44"/>
  <c r="I391" i="44"/>
  <c r="I390" i="44"/>
  <c r="I389" i="44"/>
  <c r="I388" i="44"/>
  <c r="I387" i="44"/>
  <c r="I386" i="44"/>
  <c r="I385" i="44"/>
  <c r="I384" i="44"/>
  <c r="I383" i="44"/>
  <c r="I382" i="44"/>
  <c r="I381" i="44"/>
  <c r="I380" i="44"/>
  <c r="I379" i="44"/>
  <c r="I378" i="44"/>
  <c r="I377" i="44"/>
  <c r="I376" i="44"/>
  <c r="I375" i="44"/>
  <c r="I374" i="44"/>
  <c r="I373" i="44"/>
  <c r="I372" i="44"/>
  <c r="I371" i="44"/>
  <c r="I370" i="44"/>
  <c r="I369" i="44"/>
  <c r="I368" i="44"/>
  <c r="I367" i="44"/>
  <c r="I366" i="44"/>
  <c r="I365" i="44"/>
  <c r="I444" i="44" l="1"/>
  <c r="I457" i="44"/>
  <c r="I458" i="44" s="1"/>
  <c r="I144" i="44"/>
  <c r="I143" i="44"/>
  <c r="I139" i="44"/>
  <c r="I137" i="44"/>
  <c r="I135" i="44"/>
  <c r="I134" i="44"/>
  <c r="I133" i="44"/>
  <c r="I132" i="44"/>
  <c r="I130" i="44"/>
  <c r="I129" i="44"/>
  <c r="I128" i="44"/>
  <c r="I127" i="44"/>
  <c r="I126" i="44"/>
  <c r="I125" i="44"/>
  <c r="I124" i="44"/>
  <c r="I460" i="44" l="1"/>
  <c r="I146" i="44"/>
  <c r="I516" i="44"/>
  <c r="I544" i="44"/>
  <c r="I541" i="44"/>
  <c r="I539" i="44"/>
  <c r="I538" i="44"/>
  <c r="I536" i="44"/>
  <c r="I535" i="44"/>
  <c r="I533" i="44"/>
  <c r="I532" i="44"/>
  <c r="I530" i="44"/>
  <c r="I529" i="44"/>
  <c r="I527" i="44"/>
  <c r="I526" i="44"/>
  <c r="I525" i="44"/>
  <c r="I523" i="44"/>
  <c r="I522" i="44"/>
  <c r="I521" i="44"/>
  <c r="I520" i="44"/>
  <c r="I519" i="44"/>
  <c r="I518" i="44"/>
  <c r="I517" i="44"/>
  <c r="I515" i="44"/>
  <c r="I514" i="44"/>
  <c r="I513" i="44"/>
  <c r="I512" i="44"/>
  <c r="I511" i="44"/>
  <c r="I510" i="44"/>
  <c r="I509" i="44"/>
  <c r="I508" i="44"/>
  <c r="I507" i="44"/>
  <c r="I506" i="44"/>
  <c r="I505" i="44"/>
  <c r="I504" i="44"/>
  <c r="I503" i="44"/>
  <c r="I502" i="44"/>
  <c r="I501" i="44"/>
  <c r="I500" i="44"/>
  <c r="I499" i="44"/>
  <c r="I498" i="44"/>
  <c r="I497" i="44"/>
  <c r="I496" i="44"/>
  <c r="I495" i="44"/>
  <c r="I494" i="44"/>
  <c r="I493" i="44"/>
  <c r="I492" i="44"/>
  <c r="I491" i="44"/>
  <c r="I489" i="44"/>
  <c r="I488" i="44"/>
  <c r="I487" i="44"/>
  <c r="I486" i="44"/>
  <c r="I485" i="44"/>
  <c r="I484" i="44"/>
  <c r="I483" i="44"/>
  <c r="I482" i="44"/>
  <c r="I481" i="44"/>
  <c r="I480" i="44"/>
  <c r="I479" i="44"/>
  <c r="I478" i="44"/>
  <c r="I477" i="44"/>
  <c r="I476" i="44"/>
  <c r="I475" i="44"/>
  <c r="I474" i="44"/>
  <c r="I473" i="44"/>
  <c r="I472" i="44"/>
  <c r="I471" i="44"/>
  <c r="I470" i="44"/>
  <c r="I469" i="44"/>
  <c r="I468" i="44"/>
  <c r="I467" i="44"/>
  <c r="I341" i="44"/>
  <c r="I340" i="44"/>
  <c r="I339" i="44"/>
  <c r="I337" i="44"/>
  <c r="I336" i="44"/>
  <c r="I335" i="44"/>
  <c r="I334" i="44"/>
  <c r="I333" i="44"/>
  <c r="I332" i="44"/>
  <c r="I331" i="44"/>
  <c r="I330" i="44"/>
  <c r="I329" i="44"/>
  <c r="I328" i="44"/>
  <c r="I327" i="44"/>
  <c r="I326" i="44"/>
  <c r="I302" i="44"/>
  <c r="I301" i="44"/>
  <c r="I297" i="44"/>
  <c r="I295" i="44"/>
  <c r="I294" i="44"/>
  <c r="I293" i="44"/>
  <c r="I291" i="44"/>
  <c r="I290" i="44"/>
  <c r="I289" i="44"/>
  <c r="I288" i="44"/>
  <c r="I287" i="44"/>
  <c r="I286" i="44"/>
  <c r="I285" i="44"/>
  <c r="I284" i="44"/>
  <c r="I283" i="44"/>
  <c r="I282" i="44"/>
  <c r="I281" i="44"/>
  <c r="I280" i="44"/>
  <c r="I279" i="44"/>
  <c r="I278" i="44"/>
  <c r="I277" i="44"/>
  <c r="I276" i="44"/>
  <c r="I275" i="44"/>
  <c r="I274" i="44"/>
  <c r="I272" i="44"/>
  <c r="I271" i="44"/>
  <c r="I270" i="44"/>
  <c r="I244" i="44"/>
  <c r="I243" i="44"/>
  <c r="I241" i="44"/>
  <c r="I240" i="44"/>
  <c r="I238" i="44"/>
  <c r="I237" i="44"/>
  <c r="I236" i="44"/>
  <c r="I235" i="44"/>
  <c r="I233" i="44"/>
  <c r="I232" i="44"/>
  <c r="I230" i="44"/>
  <c r="I229" i="44"/>
  <c r="I228" i="44"/>
  <c r="I227" i="44"/>
  <c r="I225" i="44"/>
  <c r="I224" i="44"/>
  <c r="I223" i="44"/>
  <c r="I222" i="44"/>
  <c r="I221" i="44"/>
  <c r="I220" i="44"/>
  <c r="I219" i="44"/>
  <c r="I218" i="44"/>
  <c r="I217" i="44"/>
  <c r="I216" i="44"/>
  <c r="I215" i="44"/>
  <c r="I214" i="44"/>
  <c r="I213" i="44"/>
  <c r="I212" i="44"/>
  <c r="I211" i="44"/>
  <c r="I210" i="44"/>
  <c r="I209" i="44"/>
  <c r="I208" i="44"/>
  <c r="I207" i="44"/>
  <c r="I206" i="44"/>
  <c r="I205" i="44"/>
  <c r="I204" i="44"/>
  <c r="I203" i="44"/>
  <c r="I202" i="44"/>
  <c r="I201" i="44"/>
  <c r="I200" i="44"/>
  <c r="I199" i="44"/>
  <c r="I198" i="44"/>
  <c r="I197" i="44"/>
  <c r="I196" i="44"/>
  <c r="I195" i="44"/>
  <c r="I194" i="44"/>
  <c r="I193" i="44"/>
  <c r="I192" i="44"/>
  <c r="I191" i="44"/>
  <c r="I190" i="44"/>
  <c r="I189" i="44"/>
  <c r="I188" i="44"/>
  <c r="I187" i="44"/>
  <c r="I186" i="44"/>
  <c r="I185" i="44"/>
  <c r="I184" i="44"/>
  <c r="I183" i="44"/>
  <c r="I182" i="44"/>
  <c r="I181" i="44"/>
  <c r="I180" i="44"/>
  <c r="I179" i="44"/>
  <c r="I178" i="44"/>
  <c r="I177" i="44"/>
  <c r="I176" i="44"/>
  <c r="I175" i="44"/>
  <c r="I174" i="44"/>
  <c r="I173" i="44"/>
  <c r="I172" i="44"/>
  <c r="I171" i="44"/>
  <c r="I170" i="44"/>
  <c r="I169" i="44"/>
  <c r="I101" i="44"/>
  <c r="I96" i="44"/>
  <c r="I94" i="44"/>
  <c r="I92" i="44"/>
  <c r="I91" i="44"/>
  <c r="I90" i="44"/>
  <c r="I89" i="44"/>
  <c r="I88" i="44"/>
  <c r="I87" i="44"/>
  <c r="I86" i="44"/>
  <c r="I85" i="44"/>
  <c r="I84" i="44"/>
  <c r="I82" i="44"/>
  <c r="I81" i="44"/>
  <c r="I79" i="44"/>
  <c r="I76" i="44"/>
  <c r="I75" i="44"/>
  <c r="I74" i="44"/>
  <c r="I73" i="44"/>
  <c r="I72" i="44"/>
  <c r="I71" i="44"/>
  <c r="I70" i="44"/>
  <c r="I69" i="44"/>
  <c r="I68" i="44"/>
  <c r="I67" i="44"/>
  <c r="I66" i="44"/>
  <c r="I65" i="44"/>
  <c r="I64" i="44"/>
  <c r="I63" i="44"/>
  <c r="I62" i="44"/>
  <c r="I61" i="44"/>
  <c r="I60" i="44"/>
  <c r="I59" i="44"/>
  <c r="I58" i="44"/>
  <c r="I57" i="44"/>
  <c r="I56" i="44"/>
  <c r="I55" i="44"/>
  <c r="I54" i="44"/>
  <c r="I53" i="44"/>
  <c r="I52" i="44"/>
  <c r="I51" i="44"/>
  <c r="I50" i="44"/>
  <c r="I49" i="44"/>
  <c r="I48" i="44"/>
  <c r="I47" i="44"/>
  <c r="I46" i="44"/>
  <c r="I45" i="44"/>
  <c r="I44" i="44"/>
  <c r="I43" i="44"/>
  <c r="I42" i="44"/>
  <c r="I41" i="44"/>
  <c r="I40" i="44"/>
  <c r="I39" i="44"/>
  <c r="I38" i="44"/>
  <c r="I37" i="44"/>
  <c r="I36" i="44"/>
  <c r="I35" i="44"/>
  <c r="I34" i="44"/>
  <c r="I33" i="44"/>
  <c r="I32" i="44"/>
  <c r="I31" i="44"/>
  <c r="I30" i="44"/>
  <c r="I29" i="44"/>
  <c r="I28" i="44"/>
  <c r="I27" i="44"/>
  <c r="I26" i="44"/>
  <c r="I25" i="44"/>
  <c r="I24" i="44"/>
  <c r="I546" i="44" l="1"/>
  <c r="I159" i="44"/>
  <c r="I160" i="44" s="1"/>
  <c r="I162" i="44" s="1"/>
  <c r="I342" i="44"/>
  <c r="I247" i="44"/>
  <c r="I102" i="44"/>
  <c r="I303" i="44"/>
  <c r="I115" i="44" l="1"/>
  <c r="I116" i="44" s="1"/>
  <c r="I118" i="44"/>
  <c r="I559" i="44"/>
  <c r="I560" i="44" s="1"/>
  <c r="I562" i="44" s="1"/>
  <c r="I355" i="44"/>
  <c r="I356" i="44" s="1"/>
  <c r="I358" i="44" s="1"/>
  <c r="I260" i="44"/>
  <c r="I261" i="44" s="1"/>
  <c r="I263" i="44" s="1"/>
  <c r="I316" i="44"/>
  <c r="I317" i="44" s="1"/>
  <c r="I319" i="44" s="1"/>
</calcChain>
</file>

<file path=xl/sharedStrings.xml><?xml version="1.0" encoding="utf-8"?>
<sst xmlns="http://schemas.openxmlformats.org/spreadsheetml/2006/main" count="1766" uniqueCount="225">
  <si>
    <t>x</t>
  </si>
  <si>
    <t xml:space="preserve"> x </t>
  </si>
  <si>
    <t xml:space="preserve"> x</t>
  </si>
  <si>
    <t xml:space="preserve">Instrument Transformers (CT’s, PT’s)  </t>
  </si>
  <si>
    <t>Control Transformers</t>
  </si>
  <si>
    <t>Voltage and Ampere Meters</t>
  </si>
  <si>
    <t>Undervoltage Relay - 27</t>
  </si>
  <si>
    <t>Field Over/Under Excitation Relay - 40</t>
  </si>
  <si>
    <t>Reverse-phase or Phase-Balance Current Relay - 46</t>
  </si>
  <si>
    <t>AC Inverse Time Overcurrent Relay - 51</t>
  </si>
  <si>
    <t>Exciter or DC Generator Relay - 53</t>
  </si>
  <si>
    <t>Frequency Relay - 81</t>
  </si>
  <si>
    <t>Potential Transformers</t>
  </si>
  <si>
    <t>Battery Charger</t>
  </si>
  <si>
    <t>Batteries</t>
  </si>
  <si>
    <t xml:space="preserve">SWITCHGEAR </t>
  </si>
  <si>
    <t>VACUUM SWITCHES</t>
  </si>
  <si>
    <t>TRANSFORMERS</t>
  </si>
  <si>
    <t>AUTOMATIC TRANSFER SWITCHES</t>
  </si>
  <si>
    <t>CIRCUIT SWITCHER</t>
  </si>
  <si>
    <t>CAPACITOR BANK</t>
  </si>
  <si>
    <t>POWER POLES</t>
  </si>
  <si>
    <t>High Voltage Emergency Repairs - Normal Business Hours</t>
  </si>
  <si>
    <t>High Voltage Routine Repairs - Scheduled</t>
  </si>
  <si>
    <t>High Voltage Emergency Repairs - Outside of Normal Business Hours</t>
  </si>
  <si>
    <t>CIRCUIT BREAKER</t>
  </si>
  <si>
    <t>Switchgear Filter, Lights, &amp; Other Components</t>
  </si>
  <si>
    <t>Time Delay Starting/Closing Relay - 2</t>
  </si>
  <si>
    <t>Interlocking Relay - 3</t>
  </si>
  <si>
    <t>Rate of Change Relay - 7</t>
  </si>
  <si>
    <t>Distance Relay 21</t>
  </si>
  <si>
    <t>Monitor Relay - 25</t>
  </si>
  <si>
    <t>Voltz per Hertz Relay - 24</t>
  </si>
  <si>
    <t xml:space="preserve">Static Frequency Relay - 31 </t>
  </si>
  <si>
    <t>Directional Power Relay - 32</t>
  </si>
  <si>
    <t>Undercurrent/Underpower Relay - 37</t>
  </si>
  <si>
    <t>Unit Sequence Starting Relay - 44</t>
  </si>
  <si>
    <t>Phase-Sequence or Phase-Balance Voltage Relay - 47</t>
  </si>
  <si>
    <t>Incomplete Sequence Relay - 48</t>
  </si>
  <si>
    <t>Transformer Thermal Relay - 49</t>
  </si>
  <si>
    <t>Instantaneous Overcurrent Relay - 50</t>
  </si>
  <si>
    <t>Power Factor Relay - 55</t>
  </si>
  <si>
    <t>Field Application Relay - 56</t>
  </si>
  <si>
    <t>Rectification Failure Relay - 58</t>
  </si>
  <si>
    <t>Overvoltage Relay - 59</t>
  </si>
  <si>
    <t>Voltage or Current Balance Relay - 60</t>
  </si>
  <si>
    <t>Time-Delay Stopping or Opening Relay - 62</t>
  </si>
  <si>
    <t>Ground Detector Relay - 64</t>
  </si>
  <si>
    <t>AC Directional Overcurrent Relay - 64</t>
  </si>
  <si>
    <t>Blocking Relay - 68</t>
  </si>
  <si>
    <t>Alarm Relay - 74</t>
  </si>
  <si>
    <t>DC Overcurrent Relay - 76</t>
  </si>
  <si>
    <t>Phase-Angle Measuring or Out-of-Step Relay - 78</t>
  </si>
  <si>
    <t>AC Closing Relay - 79</t>
  </si>
  <si>
    <t>DC Reclosing Relay - 82</t>
  </si>
  <si>
    <t>Automatic Selective Control or Transfer Relay - 83</t>
  </si>
  <si>
    <t>Lockout Relay - 86</t>
  </si>
  <si>
    <t>Differential Protective Relay - 87</t>
  </si>
  <si>
    <t>Voltage Directional Relay - 91</t>
  </si>
  <si>
    <t>Voltage and Power Directional Relay - 92</t>
  </si>
  <si>
    <t>Tripping or Trip-Free Relay - 94</t>
  </si>
  <si>
    <t>Busbar Trip Lockout Relay - 96</t>
  </si>
  <si>
    <t xml:space="preserve">Control and Instrument Switches </t>
  </si>
  <si>
    <t>Position Switch</t>
  </si>
  <si>
    <t>Position Changing Mechanism</t>
  </si>
  <si>
    <t xml:space="preserve">Generator Step-Up Transformers  </t>
  </si>
  <si>
    <t>Voltage Regulator</t>
  </si>
  <si>
    <t>Liquid Insulated Vacuum Switch</t>
  </si>
  <si>
    <t>Gas Insulated Vacuum Switch</t>
  </si>
  <si>
    <t>Bypass Isolation Switch</t>
  </si>
  <si>
    <t>Circuit Breaker - Voltage 480</t>
  </si>
  <si>
    <t>Associated Components</t>
  </si>
  <si>
    <t>Oil Sampling</t>
  </si>
  <si>
    <t>3-Phase High Voltage Switch</t>
  </si>
  <si>
    <t>Load Interruptors</t>
  </si>
  <si>
    <t>KVAR Capacitor Bank - All Ratings</t>
  </si>
  <si>
    <t>Cross Arms</t>
  </si>
  <si>
    <t>Fuses</t>
  </si>
  <si>
    <t>Other Components</t>
  </si>
  <si>
    <t>Main Switchgear - Power Switch Center</t>
  </si>
  <si>
    <t>Switchgear - Power Switch Center 4.8 kv</t>
  </si>
  <si>
    <t>Starter - Motor Control - Voltage - 4.8 kV</t>
  </si>
  <si>
    <t>Main Circuit Breaker - Voltage - 4.8 kV</t>
  </si>
  <si>
    <t>Circuit Breaker - Voltage - 4.8 kV</t>
  </si>
  <si>
    <t xml:space="preserve">Main Oil-Filled Transformer - Voltage - 4,160 V </t>
  </si>
  <si>
    <t>Dry Type Transformer - Voltage - 4,160 V, 150 kVA</t>
  </si>
  <si>
    <t xml:space="preserve">Dry Type Transformer </t>
  </si>
  <si>
    <t>Main Switchgear-15KV-GE  8 Sections</t>
  </si>
  <si>
    <t>Generator Step-Up Transformers  480V-12460V</t>
  </si>
  <si>
    <t>Batteries Nickel Cadmium</t>
  </si>
  <si>
    <t>Main Circuit Breaker -GE Power/Vac 15KV 1200Amp</t>
  </si>
  <si>
    <t>Asco/Delta Engine Control</t>
  </si>
  <si>
    <t>Relay 51/27</t>
  </si>
  <si>
    <t>Liquid Insulated Vacuum Switch-AB Chance</t>
  </si>
  <si>
    <t>Automatic Transfer Switch - 480 Volts</t>
  </si>
  <si>
    <t>Pole Type Distribution Transformer 3 Phase 20KV</t>
  </si>
  <si>
    <t>Main Circuit Breaker - 4160</t>
  </si>
  <si>
    <t>Circuit Breaker - Voltage 4160</t>
  </si>
  <si>
    <t>Circuit Breaker - Voltage 4160v</t>
  </si>
  <si>
    <t>3-Phase High Voltage Switch (Air)</t>
  </si>
  <si>
    <t>Cross Arms (Poles)</t>
  </si>
  <si>
    <t>Fuses (Cut outs)</t>
  </si>
  <si>
    <t xml:space="preserve">Main Switchgear - 4,160 V Russ Electric </t>
  </si>
  <si>
    <t>Switchgear Industrial Electric, RSE sierra 4,160 V</t>
  </si>
  <si>
    <t>Pad Mounted Oil-Filled Transformer - 12 kV</t>
  </si>
  <si>
    <t>Pole Mounted Oil-Filled Transformer - 12 kV</t>
  </si>
  <si>
    <t>Dry Type Transformer - 4,160 V</t>
  </si>
  <si>
    <t>Dry Type Transformer - 2,400 V</t>
  </si>
  <si>
    <t>Pad mounted Oil-Filled Transformer - 2,400 V</t>
  </si>
  <si>
    <t>Pad mounted Oil-Filled Transformer - 4,160 V</t>
  </si>
  <si>
    <t>Pole mounted Oil-Filled Transformer - 2,400 V</t>
  </si>
  <si>
    <t>Pole mounted Oil-Filled Transformer- 4,160 V</t>
  </si>
  <si>
    <t>Knife Switch</t>
  </si>
  <si>
    <t>Automatic Transfer Switch - 4,160 V</t>
  </si>
  <si>
    <t>Main Circuit Breaker - Voltage 480</t>
  </si>
  <si>
    <t>Circuit Breaker - Voltage 12.45KV snf 480KV</t>
  </si>
  <si>
    <t>Oil-Filled Transformer - Voltage 12KV to 480 Volts</t>
  </si>
  <si>
    <t>Automatic Transfer Switch - Voltage 12KV</t>
  </si>
  <si>
    <t>Bypass Isolation Switch - Voltage 12KV</t>
  </si>
  <si>
    <t>Main Switchgear 12.4 kv /CGI</t>
  </si>
  <si>
    <t>Switchgear 12.4 KV CGI 1200 amps  CGI</t>
  </si>
  <si>
    <t>Volts per Hertz Relay</t>
  </si>
  <si>
    <t>Ground Detector Relay - 50</t>
  </si>
  <si>
    <t>Alarm  Relay -74</t>
  </si>
  <si>
    <t>Trip Lockout Relays - 58</t>
  </si>
  <si>
    <t xml:space="preserve">Position switch </t>
  </si>
  <si>
    <t>Engine/ Generator Control Panel -Voltage 120 VDC</t>
  </si>
  <si>
    <t>Main Circuit Breaker - Voltage  150 Amps /120 VDC</t>
  </si>
  <si>
    <t>Circuit Breaker - Voltage 12470</t>
  </si>
  <si>
    <t xml:space="preserve">Liquid Insulated Vacuum Switch Cooper Power Sys. Cat# 620L07G30 Mod # R-vac6B </t>
  </si>
  <si>
    <t>Switches 4 Position 200 amp T-blade break befor make</t>
  </si>
  <si>
    <t>Circuit Breaker - Voltage 12470 1200 amps Westinghouse Style # 3776A20G02</t>
  </si>
  <si>
    <t>Associated Components Type 150 VCPW</t>
  </si>
  <si>
    <t xml:space="preserve">Main Oil-Filled Transformer - Voltage </t>
  </si>
  <si>
    <t>Oil-Filled Transformer - Voltage 12470/480/204</t>
  </si>
  <si>
    <t>Dry Type Transformer - Voltage 480/208</t>
  </si>
  <si>
    <t>Automatic Transfer Switch - Voltage 12470/480</t>
  </si>
  <si>
    <t>Bypass Isolation Switch - Voltage 12470/ 480</t>
  </si>
  <si>
    <t>Oil Samples</t>
  </si>
  <si>
    <t>Main Distribution</t>
  </si>
  <si>
    <t>Sub Station Distribution Section</t>
  </si>
  <si>
    <t>Basler Relay</t>
  </si>
  <si>
    <t>15 kv GE Vacuum Circuit Breakers</t>
  </si>
  <si>
    <t>Current Transformers</t>
  </si>
  <si>
    <t>Ammeters</t>
  </si>
  <si>
    <t>Hertz Meters</t>
  </si>
  <si>
    <t>Kilo-Volt Meter</t>
  </si>
  <si>
    <t>Sens Battery Charger</t>
  </si>
  <si>
    <t>Synchronizer</t>
  </si>
  <si>
    <t>Synscope</t>
  </si>
  <si>
    <t>KWH Meter</t>
  </si>
  <si>
    <t>Oil Filled Transformers</t>
  </si>
  <si>
    <t>Dry Type Transformers</t>
  </si>
  <si>
    <t>=</t>
  </si>
  <si>
    <t xml:space="preserve">Circuit Breaker </t>
  </si>
  <si>
    <t xml:space="preserve">Oil-Filled Transformer </t>
  </si>
  <si>
    <t xml:space="preserve">Main Oil-Filled Transformer </t>
  </si>
  <si>
    <t>Automatic Transfer Switch</t>
  </si>
  <si>
    <t>Main Circuit Breaker</t>
  </si>
  <si>
    <t>Starter - Motor Control</t>
  </si>
  <si>
    <t xml:space="preserve">Main Switchgear </t>
  </si>
  <si>
    <t>Circuit Breaker -  4.8 kv</t>
  </si>
  <si>
    <t>Static Frequency Relay - 31</t>
  </si>
  <si>
    <t>Instrument Transformers (CT's, PT's)</t>
  </si>
  <si>
    <t>Control and Instrument Switches</t>
  </si>
  <si>
    <t>Generator Step-Up Transformers</t>
  </si>
  <si>
    <t>Starter - Motor Control - Voltage 480</t>
  </si>
  <si>
    <t>Switchgear  12.4 KV - Westinghouse</t>
  </si>
  <si>
    <t>Undercurrent/underpower Relay - 37</t>
  </si>
  <si>
    <t>Reverse-phase or Pase-Balance Current Relay - 46</t>
  </si>
  <si>
    <t>AC Inverse Time Overcurrent Relay  - 51</t>
  </si>
  <si>
    <t>Tripping and Trip-Free Relay - 94</t>
  </si>
  <si>
    <t>Potential Transformer</t>
  </si>
  <si>
    <t>Liquid Insulated Vacuum Switch Cooper Power System Cat# 620L07G30 Mod #R-vac6B</t>
  </si>
  <si>
    <t>Pole mounted transformers</t>
  </si>
  <si>
    <t>Contractor may offer a discount on invoices paid within thirty (30) days of receipt. Discount offered must be at least one percent and a minimum of $50.00.</t>
  </si>
  <si>
    <t>All CDCR estimated quantities and Contractor provided rates are for the entire term of this agreement.</t>
  </si>
  <si>
    <t xml:space="preserve">Quantities and services listed on the Exhibit B-1, Rate Sheet are the State's estimates only and are offered as a basis for the comparison of bids. The State does not expressly or by implication agree that the actual amount of work will correspond therewith and reserves the right to increase/omit portions of the work as may be deemed necessary or advisable by the State. </t>
  </si>
  <si>
    <t xml:space="preserve">Discount offered on invoices paid within 30 days of receipt = </t>
  </si>
  <si>
    <t>Any and all services performed outside the scope of this Agreement shall be at the sole risk and expense of the Contractor. All prices and notations must be printed in ink or typewritten. All prices must be bid in U.S. currency and shall encompass every item of expense necessary to perform the services.</t>
  </si>
  <si>
    <t xml:space="preserve">Electronic bid packages include an Excel version of this Rate Sheet (Exhibit B-1) in addition to the PDF file in order to assist bidders in computing accurate totals. Bidders should download the Excel version and complete ALL highlighted cells. </t>
  </si>
  <si>
    <t>The Contractor will be compensated for services performed in accordance with the rates specified on the Exhibit B-1, Rate Sheet which shall include all labor, personnel, transportation (including travel, per diem, fuel, and mileage), materials, supplies, tools, any necessary equipment, permits, licenses, taxes, fees, shipping/freight charges, and every other item of expense necessary (unless otherwise specified herein) to provide all identified services.</t>
  </si>
  <si>
    <t>There are no guarantees that any services will be requested from this agreement.</t>
  </si>
  <si>
    <t>Hourly rates must meet minimum prevailing wage determination made by the Director of the California Department of Industrial Relations.</t>
  </si>
  <si>
    <t>HIGH VOLTAGE EQUIPMENT MAINTENANCE AND REPAIR SERVICES</t>
  </si>
  <si>
    <t>CONTINUOUS LOAD RECORDING</t>
  </si>
  <si>
    <t>7-day period</t>
  </si>
  <si>
    <t>1.  CALIFORNIA CORRECTIONAL INSTITUTION (CCI)</t>
  </si>
  <si>
    <t>2.  CALIFORNIA MEN'S COLONY (CMC)</t>
  </si>
  <si>
    <r>
      <t xml:space="preserve">Bidders may bid on one or more locations. Bidders are not required to bid on all locations; however, bidders must include a rate for </t>
    </r>
    <r>
      <rPr>
        <u/>
        <sz val="11"/>
        <rFont val="Arial"/>
        <family val="2"/>
      </rPr>
      <t>all items within that location</t>
    </r>
    <r>
      <rPr>
        <sz val="11"/>
        <rFont val="Arial"/>
        <family val="2"/>
      </rPr>
      <t xml:space="preserve">. Failure to indicate a dollar amount (blank cell) on any item may be grounds to reject the entire bid for that location. A zero dollar amount ($0.00 or $ -) listed for any and/or all items shall be interpreted and understood by the State to mean that the bidder will perform any such services at </t>
    </r>
    <r>
      <rPr>
        <u/>
        <sz val="11"/>
        <rFont val="Arial"/>
        <family val="2"/>
      </rPr>
      <t>NO COST</t>
    </r>
    <r>
      <rPr>
        <sz val="11"/>
        <rFont val="Arial"/>
        <family val="2"/>
      </rPr>
      <t xml:space="preserve"> to the State. </t>
    </r>
  </si>
  <si>
    <t>Each participating location’s total basis of award includes a Rate Sheet line item totaling 25% of the sum of the bidder’s service rate(s) to allow for additional as-needed, unforeseeable services. As-needed services will be payable at the applicable service rate(s) on the Exhibit B-1, Rate Sheet.</t>
  </si>
  <si>
    <t>Parts (not included under Preventative Maintenance)</t>
  </si>
  <si>
    <t>Equipment Rentals</t>
  </si>
  <si>
    <t>As-Needed Services (25%)</t>
  </si>
  <si>
    <t>Description</t>
  </si>
  <si>
    <t>Total</t>
  </si>
  <si>
    <t>Service Description</t>
  </si>
  <si>
    <t>Hourly Rate</t>
  </si>
  <si>
    <t>Estimated Number of Hours</t>
  </si>
  <si>
    <t>Equipment Description</t>
  </si>
  <si>
    <t>Cost per Service</t>
  </si>
  <si>
    <t>Estimated Quantity</t>
  </si>
  <si>
    <t>Estimated Number of Services</t>
  </si>
  <si>
    <t>A. Preventative Maintenance, Inspection, and Testing Services</t>
  </si>
  <si>
    <t>B. Repairs</t>
  </si>
  <si>
    <t>C. Other</t>
  </si>
  <si>
    <t xml:space="preserve">SECTION (A) TOTAL </t>
  </si>
  <si>
    <t xml:space="preserve">SECTION (B) TOTAL </t>
  </si>
  <si>
    <t xml:space="preserve">SECTION (C) TOTAL </t>
  </si>
  <si>
    <t xml:space="preserve">CCI TOTAL BASIS OF AWARD (A + B + C)  </t>
  </si>
  <si>
    <t xml:space="preserve">CMC TOTAL BASIS OF AWARD (A + B + C)  </t>
  </si>
  <si>
    <t xml:space="preserve">LAC TOTAL BASIS OF AWARD (A + B + C)  </t>
  </si>
  <si>
    <t xml:space="preserve">PBSP TOTAL BASIS OF AWARD (A + B + C)  </t>
  </si>
  <si>
    <t xml:space="preserve">RJD TOTAL BASIS OF AWARD (A + B + C)  </t>
  </si>
  <si>
    <t xml:space="preserve">HGS TOTAL BASIS OF AWARD (A + B + C)  </t>
  </si>
  <si>
    <t xml:space="preserve">VYCF TOTAL BASIS OF AWARD (A + B + C)  </t>
  </si>
  <si>
    <t>Automatic Transfer Switch - 5 kV</t>
  </si>
  <si>
    <t>3.  CALIFORNIA STATE PRISON, LOS ANGELES COUNTY (LAC)</t>
  </si>
  <si>
    <t>4.  PELICAN BAY STATE PRISON (PBSP)</t>
  </si>
  <si>
    <t>5.  RICHARD J. DONOVAN CORRECTIONAL FACILITY (RJD)</t>
  </si>
  <si>
    <t>6.  HEMAN G. STARK YOUTH CORRECTIONAL FACILITY (HGS)</t>
  </si>
  <si>
    <t>7.  VENTURA YOUTH CORRECTIONAL FACILITY (VYCF)</t>
  </si>
  <si>
    <t>Main Switchgear 12.4 KV-Pacific Electric</t>
  </si>
  <si>
    <t>*</t>
  </si>
  <si>
    <t>*In the event of tie bids, CDCR reserves the right to determine the bidder entitled to the contract award based on the percentage of discount. If not applicable or a discount tie, a coin toss or lot drawing will be used in accordance with the Invitation for Bid, Basis for Award.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</si>
</sst>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16" x14ac:knownFonts="1">
    <font>
      <sz val="11"/>
      <color theme="1"/>
      <name val="Calibri"/>
      <family val="2"/>
      <scheme val="minor"/>
    </font>
    <font>
      <sz val="11"/>
      <color indexed="8"/>
      <name val="Calibri"/>
      <family val="2"/>
    </font>
    <font>
      <sz val="10"/>
      <color theme="1"/>
      <name val="Arial"/>
      <family val="2"/>
    </font>
    <font>
      <b/>
      <u/>
      <sz val="11"/>
      <color theme="1"/>
      <name val="Arial"/>
      <family val="2"/>
    </font>
    <font>
      <sz val="11"/>
      <color theme="1"/>
      <name val="Arial"/>
      <family val="2"/>
    </font>
    <font>
      <sz val="11"/>
      <name val="Arial"/>
      <family val="2"/>
    </font>
    <font>
      <b/>
      <sz val="11"/>
      <name val="Arial"/>
      <family val="2"/>
    </font>
    <font>
      <b/>
      <i/>
      <sz val="11"/>
      <name val="Arial"/>
      <family val="2"/>
    </font>
    <font>
      <b/>
      <sz val="11"/>
      <color rgb="FFFF0000"/>
      <name val="Arial"/>
      <family val="2"/>
    </font>
    <font>
      <u/>
      <sz val="11"/>
      <name val="Arial"/>
      <family val="2"/>
    </font>
    <font>
      <b/>
      <sz val="11"/>
      <color theme="1"/>
      <name val="Arial"/>
      <family val="2"/>
    </font>
    <font>
      <b/>
      <sz val="11"/>
      <color indexed="8"/>
      <name val="Arial"/>
      <family val="2"/>
    </font>
    <font>
      <sz val="11"/>
      <color indexed="8"/>
      <name val="Arial"/>
      <family val="2"/>
    </font>
    <font>
      <b/>
      <i/>
      <sz val="11"/>
      <color theme="1"/>
      <name val="Arial"/>
      <family val="2"/>
    </font>
    <font>
      <strike/>
      <sz val="11"/>
      <color rgb="FFFF0000"/>
      <name val="Arial"/>
      <family val="2"/>
    </font>
    <font>
      <b/>
      <sz val="10.5"/>
      <color indexed="8"/>
      <name val="Arial"/>
      <family val="2"/>
    </font>
  </fonts>
  <fills count="10">
    <fill>
      <patternFill patternType="none"/>
    </fill>
    <fill>
      <patternFill patternType="gray125"/>
    </fill>
    <fill>
      <patternFill patternType="solid">
        <fgColor theme="0" tint="-0.249977111117893"/>
        <bgColor indexed="64"/>
      </patternFill>
    </fill>
    <fill>
      <patternFill patternType="solid">
        <fgColor indexed="9"/>
        <bgColor indexed="64"/>
      </patternFill>
    </fill>
    <fill>
      <patternFill patternType="solid">
        <fgColor indexed="65"/>
        <bgColor indexed="64"/>
      </patternFill>
    </fill>
    <fill>
      <patternFill patternType="solid">
        <fgColor theme="2"/>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rgb="FFFFFF99"/>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s>
  <cellStyleXfs count="2">
    <xf numFmtId="0" fontId="0" fillId="0" borderId="0"/>
    <xf numFmtId="44" fontId="1" fillId="0" borderId="0" applyFont="0" applyFill="0" applyBorder="0" applyAlignment="0" applyProtection="0"/>
  </cellStyleXfs>
  <cellXfs count="126">
    <xf numFmtId="0" fontId="0" fillId="0" borderId="0" xfId="0"/>
    <xf numFmtId="0" fontId="4" fillId="0" borderId="0" xfId="0" applyFont="1"/>
    <xf numFmtId="0" fontId="4" fillId="0" borderId="0" xfId="0" applyFont="1" applyAlignment="1">
      <alignment horizontal="center" vertical="center"/>
    </xf>
    <xf numFmtId="0" fontId="5" fillId="4" borderId="0" xfId="0" applyFont="1" applyFill="1" applyAlignment="1">
      <alignment vertical="center" wrapText="1"/>
    </xf>
    <xf numFmtId="0" fontId="5" fillId="4" borderId="0" xfId="0" applyFont="1" applyFill="1" applyAlignment="1">
      <alignment horizontal="center" vertical="center" wrapText="1"/>
    </xf>
    <xf numFmtId="0" fontId="2" fillId="0" borderId="0" xfId="0" applyFont="1"/>
    <xf numFmtId="0" fontId="2" fillId="0" borderId="0" xfId="0" applyFont="1" applyAlignment="1">
      <alignment horizontal="center" vertical="center"/>
    </xf>
    <xf numFmtId="0" fontId="12" fillId="0" borderId="0" xfId="0" applyFont="1" applyAlignment="1">
      <alignment horizontal="center" vertical="center"/>
    </xf>
    <xf numFmtId="0" fontId="11" fillId="2" borderId="1" xfId="0" applyFont="1" applyFill="1" applyBorder="1" applyAlignment="1">
      <alignment horizontal="center" vertical="center" wrapText="1"/>
    </xf>
    <xf numFmtId="0" fontId="12" fillId="0" borderId="1" xfId="0" applyFont="1" applyBorder="1" applyAlignment="1">
      <alignment horizontal="left" vertical="center" wrapText="1"/>
    </xf>
    <xf numFmtId="0" fontId="12" fillId="0" borderId="2" xfId="0" applyFont="1" applyBorder="1" applyAlignment="1">
      <alignment horizontal="left" vertical="center" wrapText="1"/>
    </xf>
    <xf numFmtId="0" fontId="12" fillId="0" borderId="7" xfId="0" applyFont="1" applyBorder="1" applyAlignment="1">
      <alignment horizontal="left" vertical="center" wrapText="1"/>
    </xf>
    <xf numFmtId="44" fontId="10" fillId="5" borderId="1" xfId="1" applyFont="1" applyFill="1" applyBorder="1" applyAlignment="1" applyProtection="1">
      <alignment horizontal="left" vertical="center"/>
    </xf>
    <xf numFmtId="0" fontId="4" fillId="0" borderId="0" xfId="0" applyFont="1" applyAlignment="1">
      <alignment vertical="center"/>
    </xf>
    <xf numFmtId="0" fontId="4" fillId="0" borderId="2" xfId="0" applyFont="1" applyBorder="1" applyAlignment="1">
      <alignment horizontal="center" vertical="center"/>
    </xf>
    <xf numFmtId="0" fontId="4" fillId="0" borderId="9" xfId="0" applyFont="1" applyBorder="1" applyAlignment="1">
      <alignment horizontal="center" vertical="center"/>
    </xf>
    <xf numFmtId="44" fontId="4" fillId="0" borderId="2" xfId="1" applyFont="1" applyFill="1" applyBorder="1" applyAlignment="1" applyProtection="1">
      <alignment horizontal="left" vertical="center"/>
    </xf>
    <xf numFmtId="0" fontId="4" fillId="0" borderId="1" xfId="0" applyFont="1" applyBorder="1" applyAlignment="1">
      <alignment horizontal="center" vertical="center"/>
    </xf>
    <xf numFmtId="0" fontId="4" fillId="0" borderId="8" xfId="0" applyFont="1" applyBorder="1" applyAlignment="1">
      <alignment horizontal="center" vertical="center"/>
    </xf>
    <xf numFmtId="44" fontId="4" fillId="0" borderId="1" xfId="1" applyFont="1" applyFill="1" applyBorder="1" applyAlignment="1" applyProtection="1">
      <alignment horizontal="left"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44" fontId="4" fillId="0" borderId="11" xfId="1" applyFont="1" applyFill="1" applyBorder="1" applyAlignment="1" applyProtection="1">
      <alignment horizontal="left" vertical="center"/>
    </xf>
    <xf numFmtId="0" fontId="10" fillId="0" borderId="0" xfId="0" applyFont="1" applyAlignment="1">
      <alignment horizontal="left" vertical="center"/>
    </xf>
    <xf numFmtId="44" fontId="10" fillId="7" borderId="1" xfId="1" applyFont="1" applyFill="1" applyBorder="1" applyAlignment="1" applyProtection="1">
      <alignment horizontal="left" vertical="center"/>
    </xf>
    <xf numFmtId="0" fontId="11" fillId="0" borderId="0" xfId="0" applyFont="1" applyAlignment="1">
      <alignment horizontal="right" vertical="center"/>
    </xf>
    <xf numFmtId="44" fontId="10" fillId="0" borderId="0" xfId="1" applyFont="1" applyFill="1" applyBorder="1" applyAlignment="1" applyProtection="1">
      <alignment vertical="center"/>
    </xf>
    <xf numFmtId="0" fontId="10" fillId="0" borderId="0" xfId="0" applyFont="1" applyAlignment="1">
      <alignment horizontal="center" vertical="center"/>
    </xf>
    <xf numFmtId="44" fontId="4" fillId="0" borderId="7" xfId="1" applyFont="1" applyFill="1" applyBorder="1" applyAlignment="1" applyProtection="1">
      <alignment horizontal="left" vertical="center"/>
    </xf>
    <xf numFmtId="0" fontId="12" fillId="0" borderId="11" xfId="0" applyFont="1" applyBorder="1" applyAlignment="1">
      <alignment horizontal="left" vertical="center" wrapText="1"/>
    </xf>
    <xf numFmtId="0" fontId="5" fillId="0" borderId="2" xfId="0" applyFont="1" applyBorder="1" applyAlignment="1">
      <alignment horizontal="left" vertical="center" wrapText="1"/>
    </xf>
    <xf numFmtId="0" fontId="12" fillId="0" borderId="0" xfId="0" applyFont="1" applyAlignment="1">
      <alignment vertical="center"/>
    </xf>
    <xf numFmtId="0" fontId="11" fillId="0" borderId="0" xfId="0" applyFont="1" applyAlignment="1">
      <alignment vertical="center"/>
    </xf>
    <xf numFmtId="0" fontId="4" fillId="0" borderId="0" xfId="0" applyFont="1" applyAlignment="1">
      <alignment horizontal="left" vertical="center"/>
    </xf>
    <xf numFmtId="0" fontId="13" fillId="0" borderId="0" xfId="0" applyFont="1" applyAlignment="1">
      <alignment horizontal="right" vertical="center"/>
    </xf>
    <xf numFmtId="0" fontId="4" fillId="0" borderId="11" xfId="0" applyFont="1" applyBorder="1" applyAlignment="1">
      <alignment vertical="center"/>
    </xf>
    <xf numFmtId="37" fontId="4" fillId="0" borderId="1" xfId="1" applyNumberFormat="1" applyFont="1" applyBorder="1" applyAlignment="1" applyProtection="1">
      <alignment horizontal="center" vertical="center"/>
    </xf>
    <xf numFmtId="0" fontId="4" fillId="0" borderId="1" xfId="0" quotePrefix="1" applyFont="1" applyBorder="1" applyAlignment="1">
      <alignment horizontal="center" vertical="center"/>
    </xf>
    <xf numFmtId="0" fontId="4" fillId="0" borderId="0" xfId="0" applyFont="1" applyAlignment="1">
      <alignment vertical="center" wrapText="1"/>
    </xf>
    <xf numFmtId="0" fontId="10" fillId="2" borderId="1" xfId="0" applyFont="1" applyFill="1" applyBorder="1" applyAlignment="1">
      <alignment horizontal="center" vertical="center" wrapText="1"/>
    </xf>
    <xf numFmtId="0" fontId="4" fillId="0" borderId="11" xfId="0" applyFont="1" applyBorder="1" applyAlignment="1">
      <alignment vertical="center" wrapText="1"/>
    </xf>
    <xf numFmtId="37" fontId="4" fillId="0" borderId="2" xfId="1" applyNumberFormat="1" applyFont="1" applyBorder="1" applyAlignment="1" applyProtection="1">
      <alignment horizontal="center" vertical="center"/>
    </xf>
    <xf numFmtId="0" fontId="4" fillId="0" borderId="7" xfId="0" applyFont="1" applyBorder="1" applyAlignment="1">
      <alignment horizontal="center" vertical="center"/>
    </xf>
    <xf numFmtId="37" fontId="4" fillId="0" borderId="7" xfId="1" applyNumberFormat="1" applyFont="1" applyBorder="1" applyAlignment="1" applyProtection="1">
      <alignment horizontal="center" vertical="center"/>
    </xf>
    <xf numFmtId="37" fontId="4" fillId="0" borderId="11" xfId="1" applyNumberFormat="1" applyFont="1" applyBorder="1" applyAlignment="1" applyProtection="1">
      <alignment horizontal="center" vertical="center"/>
    </xf>
    <xf numFmtId="0" fontId="5" fillId="0" borderId="2" xfId="0" applyFont="1" applyBorder="1" applyAlignment="1">
      <alignment horizontal="center" vertical="center"/>
    </xf>
    <xf numFmtId="37" fontId="5" fillId="0" borderId="2" xfId="1" applyNumberFormat="1" applyFont="1" applyBorder="1" applyAlignment="1" applyProtection="1">
      <alignment horizontal="center" vertical="center"/>
    </xf>
    <xf numFmtId="0" fontId="4" fillId="0" borderId="1" xfId="0" applyFont="1" applyBorder="1" applyAlignment="1">
      <alignment vertical="center"/>
    </xf>
    <xf numFmtId="0" fontId="12" fillId="0" borderId="2" xfId="0" applyFont="1" applyBorder="1" applyAlignment="1">
      <alignment horizontal="center" vertical="center"/>
    </xf>
    <xf numFmtId="0" fontId="12" fillId="0" borderId="1" xfId="0" applyFont="1" applyBorder="1" applyAlignment="1">
      <alignment horizontal="center" vertical="center"/>
    </xf>
    <xf numFmtId="0" fontId="15" fillId="2" borderId="1" xfId="0" applyFont="1" applyFill="1" applyBorder="1" applyAlignment="1">
      <alignment horizontal="center" vertical="center" wrapText="1"/>
    </xf>
    <xf numFmtId="44" fontId="11" fillId="5" borderId="1" xfId="0" applyNumberFormat="1" applyFont="1" applyFill="1" applyBorder="1" applyAlignment="1">
      <alignment horizontal="left" vertical="center"/>
    </xf>
    <xf numFmtId="0" fontId="10" fillId="8" borderId="0" xfId="0" applyFont="1" applyFill="1" applyAlignment="1">
      <alignment horizontal="left" vertical="center"/>
    </xf>
    <xf numFmtId="0" fontId="10" fillId="8" borderId="0" xfId="0" applyFont="1" applyFill="1" applyAlignment="1">
      <alignment horizontal="center" vertical="center"/>
    </xf>
    <xf numFmtId="0" fontId="4" fillId="0" borderId="2" xfId="0" applyFont="1" applyBorder="1" applyAlignment="1">
      <alignment vertical="center"/>
    </xf>
    <xf numFmtId="0" fontId="4" fillId="0" borderId="7" xfId="0" applyFont="1" applyBorder="1" applyAlignment="1">
      <alignment vertical="center"/>
    </xf>
    <xf numFmtId="44" fontId="4" fillId="9" borderId="6" xfId="1" applyFont="1" applyFill="1" applyBorder="1" applyAlignment="1" applyProtection="1">
      <alignment horizontal="left" vertical="center"/>
      <protection locked="0"/>
    </xf>
    <xf numFmtId="44" fontId="4" fillId="9" borderId="7" xfId="1" applyFont="1" applyFill="1" applyBorder="1" applyAlignment="1" applyProtection="1">
      <alignment horizontal="left" vertical="center"/>
      <protection locked="0"/>
    </xf>
    <xf numFmtId="44" fontId="4" fillId="9" borderId="2" xfId="1" applyFont="1" applyFill="1" applyBorder="1" applyAlignment="1" applyProtection="1">
      <alignment horizontal="left" vertical="center"/>
      <protection locked="0"/>
    </xf>
    <xf numFmtId="44" fontId="4" fillId="9" borderId="1" xfId="1" applyFont="1" applyFill="1" applyBorder="1" applyAlignment="1" applyProtection="1">
      <alignment horizontal="left" vertical="center"/>
      <protection locked="0"/>
    </xf>
    <xf numFmtId="44" fontId="4" fillId="9" borderId="10" xfId="1" applyFont="1" applyFill="1" applyBorder="1" applyAlignment="1" applyProtection="1">
      <alignment horizontal="left" vertical="center"/>
      <protection locked="0"/>
    </xf>
    <xf numFmtId="44" fontId="4" fillId="9" borderId="3" xfId="1" applyFont="1" applyFill="1" applyBorder="1" applyAlignment="1" applyProtection="1">
      <alignment horizontal="left" vertical="center"/>
      <protection locked="0"/>
    </xf>
    <xf numFmtId="44" fontId="4" fillId="9" borderId="4" xfId="1" applyFont="1" applyFill="1" applyBorder="1" applyAlignment="1" applyProtection="1">
      <alignment horizontal="left" vertical="center"/>
      <protection locked="0"/>
    </xf>
    <xf numFmtId="44" fontId="4" fillId="9" borderId="2" xfId="1" applyFont="1" applyFill="1" applyBorder="1" applyAlignment="1" applyProtection="1">
      <alignment horizontal="center" vertical="center"/>
      <protection locked="0"/>
    </xf>
    <xf numFmtId="44" fontId="4" fillId="9" borderId="10" xfId="1" applyFont="1" applyFill="1" applyBorder="1" applyAlignment="1" applyProtection="1">
      <alignment horizontal="center" vertical="center"/>
      <protection locked="0"/>
    </xf>
    <xf numFmtId="44" fontId="4" fillId="9" borderId="1" xfId="1" applyFont="1" applyFill="1" applyBorder="1" applyAlignment="1" applyProtection="1">
      <alignment horizontal="center" vertical="center"/>
      <protection locked="0"/>
    </xf>
    <xf numFmtId="44" fontId="4" fillId="9" borderId="6" xfId="1" applyFont="1" applyFill="1" applyBorder="1" applyAlignment="1" applyProtection="1">
      <alignment horizontal="center" vertical="center"/>
      <protection locked="0"/>
    </xf>
    <xf numFmtId="44" fontId="4" fillId="9" borderId="3" xfId="1" applyFont="1" applyFill="1" applyBorder="1" applyAlignment="1" applyProtection="1">
      <alignment horizontal="center" vertical="center"/>
      <protection locked="0"/>
    </xf>
    <xf numFmtId="44" fontId="4" fillId="9" borderId="4" xfId="1" applyFont="1" applyFill="1" applyBorder="1" applyAlignment="1" applyProtection="1">
      <alignment horizontal="center" vertical="center"/>
      <protection locked="0"/>
    </xf>
    <xf numFmtId="44" fontId="14" fillId="9" borderId="10" xfId="1" applyFont="1" applyFill="1" applyBorder="1" applyAlignment="1" applyProtection="1">
      <alignment horizontal="center" vertical="center"/>
      <protection locked="0"/>
    </xf>
    <xf numFmtId="9" fontId="6" fillId="9" borderId="1" xfId="0" applyNumberFormat="1" applyFont="1" applyFill="1" applyBorder="1" applyAlignment="1" applyProtection="1">
      <alignment horizontal="center" vertical="center"/>
      <protection locked="0"/>
    </xf>
    <xf numFmtId="0" fontId="4" fillId="0" borderId="5" xfId="0" applyFont="1" applyBorder="1"/>
    <xf numFmtId="0" fontId="6" fillId="0" borderId="0" xfId="0" applyFont="1" applyAlignment="1">
      <alignment vertical="center" wrapText="1"/>
    </xf>
    <xf numFmtId="0" fontId="10" fillId="2" borderId="1" xfId="0" applyFont="1" applyFill="1" applyBorder="1" applyAlignment="1">
      <alignment vertical="center" wrapText="1"/>
    </xf>
    <xf numFmtId="0" fontId="11" fillId="2" borderId="1" xfId="0" applyFont="1" applyFill="1" applyBorder="1" applyAlignment="1">
      <alignment vertical="center" wrapText="1"/>
    </xf>
    <xf numFmtId="0" fontId="10" fillId="8" borderId="0" xfId="0" applyFont="1" applyFill="1" applyAlignment="1">
      <alignment vertical="center"/>
    </xf>
    <xf numFmtId="0" fontId="10" fillId="0" borderId="0" xfId="0" applyFont="1" applyAlignment="1">
      <alignment vertical="center"/>
    </xf>
    <xf numFmtId="0" fontId="2" fillId="0" borderId="0" xfId="0" applyFont="1" applyAlignment="1">
      <alignment vertical="center"/>
    </xf>
    <xf numFmtId="0" fontId="11" fillId="0" borderId="14" xfId="0" applyFont="1" applyBorder="1" applyAlignment="1">
      <alignment horizontal="left"/>
    </xf>
    <xf numFmtId="0" fontId="11" fillId="0" borderId="14" xfId="0" applyFont="1" applyBorder="1" applyAlignment="1">
      <alignment horizontal="left" vertical="center"/>
    </xf>
    <xf numFmtId="0" fontId="11" fillId="5" borderId="10" xfId="0" applyFont="1" applyFill="1" applyBorder="1" applyAlignment="1">
      <alignment horizontal="right" vertical="center"/>
    </xf>
    <xf numFmtId="0" fontId="11" fillId="5" borderId="13" xfId="0" applyFont="1" applyFill="1" applyBorder="1" applyAlignment="1">
      <alignment horizontal="right" vertical="center"/>
    </xf>
    <xf numFmtId="0" fontId="11" fillId="5" borderId="8" xfId="0" applyFont="1" applyFill="1" applyBorder="1" applyAlignment="1">
      <alignment horizontal="right" vertical="center"/>
    </xf>
    <xf numFmtId="0" fontId="10" fillId="6" borderId="1" xfId="0" applyFont="1" applyFill="1" applyBorder="1" applyAlignment="1">
      <alignment horizontal="left" vertical="center"/>
    </xf>
    <xf numFmtId="0" fontId="11" fillId="2" borderId="1"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13" xfId="0" applyFont="1" applyFill="1" applyBorder="1" applyAlignment="1">
      <alignment horizontal="center" vertical="center" wrapText="1"/>
    </xf>
    <xf numFmtId="0" fontId="11" fillId="2" borderId="8" xfId="0" applyFont="1" applyFill="1" applyBorder="1" applyAlignment="1">
      <alignment horizontal="center" vertical="center" wrapText="1"/>
    </xf>
    <xf numFmtId="0" fontId="12" fillId="0" borderId="10" xfId="0" applyFont="1" applyBorder="1" applyAlignment="1">
      <alignment horizontal="left" vertical="center" wrapText="1"/>
    </xf>
    <xf numFmtId="0" fontId="12" fillId="0" borderId="13" xfId="0" applyFont="1" applyBorder="1" applyAlignment="1">
      <alignment horizontal="left" vertical="center" wrapText="1"/>
    </xf>
    <xf numFmtId="0" fontId="12" fillId="0" borderId="8" xfId="0" applyFont="1" applyBorder="1" applyAlignment="1">
      <alignment horizontal="left" vertical="center" wrapText="1"/>
    </xf>
    <xf numFmtId="0" fontId="11" fillId="7" borderId="1" xfId="0" applyFont="1" applyFill="1" applyBorder="1" applyAlignment="1">
      <alignment horizontal="right" vertical="center"/>
    </xf>
    <xf numFmtId="0" fontId="4" fillId="0" borderId="10" xfId="1" applyNumberFormat="1" applyFont="1" applyFill="1" applyBorder="1" applyAlignment="1" applyProtection="1">
      <alignment horizontal="left" vertical="center" wrapText="1"/>
    </xf>
    <xf numFmtId="0" fontId="4" fillId="0" borderId="8" xfId="1" applyNumberFormat="1" applyFont="1" applyFill="1" applyBorder="1" applyAlignment="1" applyProtection="1">
      <alignment horizontal="left" vertical="center" wrapText="1"/>
    </xf>
    <xf numFmtId="0" fontId="11" fillId="0" borderId="0" xfId="0" applyFont="1" applyAlignment="1">
      <alignment horizontal="left" vertical="center"/>
    </xf>
    <xf numFmtId="44" fontId="4" fillId="9" borderId="1" xfId="1" applyFont="1" applyFill="1" applyBorder="1" applyAlignment="1" applyProtection="1">
      <alignment horizontal="center" vertical="center"/>
    </xf>
    <xf numFmtId="0" fontId="12" fillId="0" borderId="6" xfId="0" applyFont="1" applyBorder="1" applyAlignment="1">
      <alignment horizontal="left" vertical="center" wrapText="1"/>
    </xf>
    <xf numFmtId="0" fontId="12" fillId="0" borderId="14" xfId="0" applyFont="1" applyBorder="1" applyAlignment="1">
      <alignment horizontal="left" vertical="center" wrapText="1"/>
    </xf>
    <xf numFmtId="0" fontId="12" fillId="0" borderId="9" xfId="0" applyFont="1" applyBorder="1" applyAlignment="1">
      <alignment horizontal="left" vertical="center" wrapText="1"/>
    </xf>
    <xf numFmtId="0" fontId="4" fillId="2" borderId="1" xfId="0" applyFont="1" applyFill="1" applyBorder="1" applyAlignment="1">
      <alignment horizontal="center" vertical="center" wrapText="1"/>
    </xf>
    <xf numFmtId="0" fontId="10" fillId="8" borderId="0" xfId="0" applyFont="1" applyFill="1" applyAlignment="1">
      <alignment horizontal="left" vertical="center"/>
    </xf>
    <xf numFmtId="0" fontId="10" fillId="0" borderId="0" xfId="0" applyFont="1" applyAlignment="1">
      <alignment horizontal="left" vertical="center"/>
    </xf>
    <xf numFmtId="0" fontId="12" fillId="0" borderId="6" xfId="0" applyFont="1" applyBorder="1" applyAlignment="1">
      <alignment horizontal="left" vertical="center"/>
    </xf>
    <xf numFmtId="0" fontId="12" fillId="0" borderId="14" xfId="0" applyFont="1" applyBorder="1" applyAlignment="1">
      <alignment horizontal="left" vertical="center"/>
    </xf>
    <xf numFmtId="0" fontId="12" fillId="0" borderId="9" xfId="0" applyFont="1" applyBorder="1" applyAlignment="1">
      <alignment horizontal="left" vertical="center"/>
    </xf>
    <xf numFmtId="0" fontId="12" fillId="0" borderId="10" xfId="0" applyFont="1" applyBorder="1" applyAlignment="1">
      <alignment horizontal="left" vertical="center"/>
    </xf>
    <xf numFmtId="0" fontId="12" fillId="0" borderId="13" xfId="0" applyFont="1" applyBorder="1" applyAlignment="1">
      <alignment horizontal="left" vertical="center"/>
    </xf>
    <xf numFmtId="0" fontId="12" fillId="0" borderId="8" xfId="0" applyFont="1" applyBorder="1" applyAlignment="1">
      <alignment horizontal="left" vertical="center"/>
    </xf>
    <xf numFmtId="0" fontId="13" fillId="0" borderId="0" xfId="0" applyFont="1" applyAlignment="1">
      <alignment horizontal="left" vertical="center"/>
    </xf>
    <xf numFmtId="0" fontId="5" fillId="3" borderId="0" xfId="0" applyFont="1" applyFill="1" applyAlignment="1">
      <alignment horizontal="justify" vertical="center" wrapText="1"/>
    </xf>
    <xf numFmtId="0" fontId="8" fillId="4" borderId="0" xfId="0" applyFont="1" applyFill="1" applyAlignment="1">
      <alignment horizontal="left" vertical="center" wrapText="1"/>
    </xf>
    <xf numFmtId="0" fontId="3" fillId="0" borderId="0" xfId="0" applyFont="1" applyAlignment="1">
      <alignment horizontal="center" vertical="center"/>
    </xf>
    <xf numFmtId="0" fontId="10" fillId="6" borderId="10" xfId="0" applyFont="1" applyFill="1" applyBorder="1" applyAlignment="1">
      <alignment horizontal="left" vertical="center"/>
    </xf>
    <xf numFmtId="0" fontId="10" fillId="6" borderId="13" xfId="0" applyFont="1" applyFill="1" applyBorder="1" applyAlignment="1">
      <alignment horizontal="left" vertical="center"/>
    </xf>
    <xf numFmtId="0" fontId="10" fillId="6" borderId="8" xfId="0" applyFont="1" applyFill="1" applyBorder="1" applyAlignment="1">
      <alignment horizontal="left" vertical="center"/>
    </xf>
    <xf numFmtId="0" fontId="5" fillId="0" borderId="0" xfId="0" applyFont="1" applyAlignment="1">
      <alignment horizontal="justify" vertical="center" wrapText="1"/>
    </xf>
    <xf numFmtId="0" fontId="5" fillId="4" borderId="3" xfId="0" applyFont="1" applyFill="1" applyBorder="1" applyAlignment="1">
      <alignment horizontal="justify" vertical="top" wrapText="1"/>
    </xf>
    <xf numFmtId="0" fontId="5" fillId="4" borderId="15" xfId="0" applyFont="1" applyFill="1" applyBorder="1" applyAlignment="1">
      <alignment horizontal="justify" vertical="top" wrapText="1"/>
    </xf>
    <xf numFmtId="0" fontId="5" fillId="4" borderId="12" xfId="0" applyFont="1" applyFill="1" applyBorder="1" applyAlignment="1">
      <alignment horizontal="justify" vertical="top" wrapText="1"/>
    </xf>
    <xf numFmtId="0" fontId="5" fillId="4" borderId="6" xfId="0" applyFont="1" applyFill="1" applyBorder="1" applyAlignment="1">
      <alignment horizontal="justify" wrapText="1"/>
    </xf>
    <xf numFmtId="0" fontId="5" fillId="4" borderId="14" xfId="0" applyFont="1" applyFill="1" applyBorder="1" applyAlignment="1">
      <alignment horizontal="justify" wrapText="1"/>
    </xf>
    <xf numFmtId="0" fontId="5" fillId="4" borderId="9" xfId="0" applyFont="1" applyFill="1" applyBorder="1" applyAlignment="1">
      <alignment horizontal="justify" wrapText="1"/>
    </xf>
    <xf numFmtId="0" fontId="4" fillId="0" borderId="13" xfId="1" applyNumberFormat="1" applyFont="1" applyFill="1" applyBorder="1" applyAlignment="1" applyProtection="1">
      <alignment horizontal="left" vertical="center" wrapText="1"/>
    </xf>
    <xf numFmtId="0" fontId="7" fillId="4" borderId="4" xfId="0" applyFont="1" applyFill="1" applyBorder="1" applyAlignment="1">
      <alignment horizontal="right" vertical="center" wrapText="1"/>
    </xf>
    <xf numFmtId="0" fontId="7" fillId="4" borderId="0" xfId="0" applyFont="1" applyFill="1" applyAlignment="1">
      <alignment horizontal="right" vertical="center" wrapText="1"/>
    </xf>
    <xf numFmtId="0" fontId="7" fillId="4" borderId="5" xfId="0" applyFont="1" applyFill="1" applyBorder="1" applyAlignment="1">
      <alignment horizontal="right" vertical="center" wrapText="1"/>
    </xf>
  </cellXfs>
  <cellStyles count="2">
    <cellStyle name="Currency 2" xfId="1" xr:uid="{00000000-0005-0000-0000-000001000000}"/>
    <cellStyle name="Normal" xfId="0" builtinId="0"/>
  </cellStyles>
  <dxfs count="0"/>
  <tableStyles count="0" defaultTableStyle="TableStyleMedium9" defaultPivotStyle="PivotStyleLight16"/>
  <colors>
    <mruColors>
      <color rgb="FFFFFF99"/>
      <color rgb="FFFFFF66"/>
      <color rgb="FFFEF1E6"/>
      <color rgb="FFADF3E2"/>
      <color rgb="FFFF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563"/>
  <sheetViews>
    <sheetView tabSelected="1" view="pageLayout" zoomScaleNormal="100" zoomScaleSheetLayoutView="100" workbookViewId="0">
      <selection activeCell="C200" sqref="C200"/>
    </sheetView>
  </sheetViews>
  <sheetFormatPr defaultColWidth="9.140625" defaultRowHeight="12.75" x14ac:dyDescent="0.2"/>
  <cols>
    <col min="1" max="1" width="3.28515625" style="5" customWidth="1"/>
    <col min="2" max="2" width="55.140625" style="5" customWidth="1"/>
    <col min="3" max="3" width="14" style="5" customWidth="1"/>
    <col min="4" max="4" width="2.28515625" style="6" customWidth="1"/>
    <col min="5" max="5" width="11" style="5" bestFit="1" customWidth="1"/>
    <col min="6" max="6" width="2.28515625" style="77" customWidth="1"/>
    <col min="7" max="7" width="11.7109375" style="5" customWidth="1"/>
    <col min="8" max="8" width="2.5703125" style="6" customWidth="1"/>
    <col min="9" max="9" width="17.28515625" style="5" customWidth="1"/>
    <col min="10" max="16384" width="9.140625" style="5"/>
  </cols>
  <sheetData>
    <row r="1" spans="1:9" s="1" customFormat="1" ht="25.9" customHeight="1" x14ac:dyDescent="0.2">
      <c r="A1" s="111" t="s">
        <v>184</v>
      </c>
      <c r="B1" s="111"/>
      <c r="C1" s="111"/>
      <c r="D1" s="111"/>
      <c r="E1" s="111"/>
      <c r="F1" s="111"/>
      <c r="G1" s="111"/>
      <c r="H1" s="111"/>
      <c r="I1" s="111"/>
    </row>
    <row r="2" spans="1:9" s="1" customFormat="1" ht="47.25" customHeight="1" x14ac:dyDescent="0.2">
      <c r="A2" s="109" t="s">
        <v>180</v>
      </c>
      <c r="B2" s="109"/>
      <c r="C2" s="109"/>
      <c r="D2" s="109"/>
      <c r="E2" s="109"/>
      <c r="F2" s="109"/>
      <c r="G2" s="109"/>
      <c r="H2" s="109"/>
      <c r="I2" s="109"/>
    </row>
    <row r="3" spans="1:9" s="1" customFormat="1" ht="66" customHeight="1" x14ac:dyDescent="0.2">
      <c r="A3" s="109" t="s">
        <v>181</v>
      </c>
      <c r="B3" s="109"/>
      <c r="C3" s="109"/>
      <c r="D3" s="109"/>
      <c r="E3" s="109"/>
      <c r="F3" s="109"/>
      <c r="G3" s="109"/>
      <c r="H3" s="109"/>
      <c r="I3" s="109"/>
    </row>
    <row r="4" spans="1:9" s="1" customFormat="1" ht="72.75" customHeight="1" x14ac:dyDescent="0.2">
      <c r="A4" s="109" t="s">
        <v>189</v>
      </c>
      <c r="B4" s="109"/>
      <c r="C4" s="109"/>
      <c r="D4" s="109"/>
      <c r="E4" s="109"/>
      <c r="F4" s="109"/>
      <c r="G4" s="109"/>
      <c r="H4" s="109"/>
      <c r="I4" s="109"/>
    </row>
    <row r="5" spans="1:9" s="1" customFormat="1" ht="51.75" customHeight="1" x14ac:dyDescent="0.2">
      <c r="A5" s="109" t="s">
        <v>179</v>
      </c>
      <c r="B5" s="109"/>
      <c r="C5" s="109"/>
      <c r="D5" s="109"/>
      <c r="E5" s="109"/>
      <c r="F5" s="109"/>
      <c r="G5" s="109"/>
      <c r="H5" s="109"/>
      <c r="I5" s="109"/>
    </row>
    <row r="6" spans="1:9" s="1" customFormat="1" ht="57" customHeight="1" x14ac:dyDescent="0.2">
      <c r="A6" s="115" t="s">
        <v>177</v>
      </c>
      <c r="B6" s="115"/>
      <c r="C6" s="115"/>
      <c r="D6" s="115"/>
      <c r="E6" s="115"/>
      <c r="F6" s="115"/>
      <c r="G6" s="115"/>
      <c r="H6" s="115"/>
      <c r="I6" s="115"/>
    </row>
    <row r="7" spans="1:9" s="1" customFormat="1" ht="28.5" customHeight="1" x14ac:dyDescent="0.2">
      <c r="A7" s="109" t="s">
        <v>183</v>
      </c>
      <c r="B7" s="109"/>
      <c r="C7" s="109"/>
      <c r="D7" s="109"/>
      <c r="E7" s="109"/>
      <c r="F7" s="109"/>
      <c r="G7" s="109"/>
      <c r="H7" s="109"/>
      <c r="I7" s="109"/>
    </row>
    <row r="8" spans="1:9" s="1" customFormat="1" ht="54.75" customHeight="1" x14ac:dyDescent="0.2">
      <c r="A8" s="109" t="s">
        <v>190</v>
      </c>
      <c r="B8" s="109"/>
      <c r="C8" s="109"/>
      <c r="D8" s="109"/>
      <c r="E8" s="109"/>
      <c r="F8" s="109"/>
      <c r="G8" s="109"/>
      <c r="H8" s="109"/>
      <c r="I8" s="109"/>
    </row>
    <row r="9" spans="1:9" s="1" customFormat="1" ht="24.75" customHeight="1" x14ac:dyDescent="0.2">
      <c r="A9" s="109" t="s">
        <v>176</v>
      </c>
      <c r="B9" s="109"/>
      <c r="C9" s="109"/>
      <c r="D9" s="109"/>
      <c r="E9" s="109"/>
      <c r="F9" s="109"/>
      <c r="G9" s="109"/>
      <c r="H9" s="109"/>
      <c r="I9" s="109"/>
    </row>
    <row r="10" spans="1:9" s="1" customFormat="1" ht="33" customHeight="1" x14ac:dyDescent="0.2">
      <c r="A10" s="116" t="s">
        <v>175</v>
      </c>
      <c r="B10" s="117"/>
      <c r="C10" s="117"/>
      <c r="D10" s="117"/>
      <c r="E10" s="117"/>
      <c r="F10" s="117"/>
      <c r="G10" s="117"/>
      <c r="H10" s="117"/>
      <c r="I10" s="118"/>
    </row>
    <row r="11" spans="1:9" s="1" customFormat="1" ht="19.5" customHeight="1" x14ac:dyDescent="0.2">
      <c r="A11" s="123" t="s">
        <v>178</v>
      </c>
      <c r="B11" s="124"/>
      <c r="C11" s="124"/>
      <c r="D11" s="125"/>
      <c r="E11" s="70"/>
      <c r="F11" s="72" t="s">
        <v>223</v>
      </c>
      <c r="H11" s="2"/>
      <c r="I11" s="71"/>
    </row>
    <row r="12" spans="1:9" s="1" customFormat="1" ht="42" customHeight="1" x14ac:dyDescent="0.2">
      <c r="A12" s="119" t="s">
        <v>224</v>
      </c>
      <c r="B12" s="120"/>
      <c r="C12" s="120"/>
      <c r="D12" s="120"/>
      <c r="E12" s="120"/>
      <c r="F12" s="120"/>
      <c r="G12" s="120"/>
      <c r="H12" s="120"/>
      <c r="I12" s="121"/>
    </row>
    <row r="13" spans="1:9" s="1" customFormat="1" ht="10.15" customHeight="1" x14ac:dyDescent="0.2">
      <c r="A13" s="3"/>
      <c r="B13" s="3"/>
      <c r="C13" s="3"/>
      <c r="D13" s="4"/>
      <c r="E13" s="3"/>
      <c r="F13" s="3"/>
      <c r="G13" s="3"/>
      <c r="H13" s="3"/>
      <c r="I13" s="3"/>
    </row>
    <row r="14" spans="1:9" s="1" customFormat="1" ht="19.899999999999999" customHeight="1" x14ac:dyDescent="0.2">
      <c r="A14" s="110" t="s">
        <v>182</v>
      </c>
      <c r="B14" s="110"/>
      <c r="C14" s="110"/>
      <c r="D14" s="110"/>
      <c r="E14" s="110"/>
      <c r="F14" s="110"/>
      <c r="G14" s="110"/>
      <c r="H14" s="110"/>
      <c r="I14" s="110"/>
    </row>
    <row r="16" spans="1:9" s="13" customFormat="1" ht="16.899999999999999" customHeight="1" x14ac:dyDescent="0.25">
      <c r="A16" s="100" t="s">
        <v>187</v>
      </c>
      <c r="B16" s="100"/>
      <c r="C16" s="100"/>
      <c r="D16" s="100"/>
      <c r="E16" s="100"/>
      <c r="F16" s="100"/>
      <c r="G16" s="100"/>
      <c r="H16" s="100"/>
      <c r="I16" s="100"/>
    </row>
    <row r="17" spans="1:9" s="13" customFormat="1" ht="21.4" customHeight="1" x14ac:dyDescent="0.25">
      <c r="A17" s="78" t="s">
        <v>203</v>
      </c>
      <c r="B17" s="78"/>
      <c r="C17" s="78"/>
      <c r="D17" s="7"/>
      <c r="E17" s="31"/>
      <c r="F17" s="31"/>
      <c r="G17" s="31"/>
      <c r="H17" s="7"/>
      <c r="I17" s="31"/>
    </row>
    <row r="18" spans="1:9" s="38" customFormat="1" ht="40.5" x14ac:dyDescent="0.25">
      <c r="A18" s="84" t="s">
        <v>199</v>
      </c>
      <c r="B18" s="99"/>
      <c r="C18" s="8" t="s">
        <v>200</v>
      </c>
      <c r="D18" s="39" t="s">
        <v>0</v>
      </c>
      <c r="E18" s="8" t="s">
        <v>201</v>
      </c>
      <c r="F18" s="73" t="s">
        <v>0</v>
      </c>
      <c r="G18" s="50" t="s">
        <v>202</v>
      </c>
      <c r="H18" s="39" t="s">
        <v>153</v>
      </c>
      <c r="I18" s="8" t="s">
        <v>195</v>
      </c>
    </row>
    <row r="19" spans="1:9" s="13" customFormat="1" ht="15" x14ac:dyDescent="0.25">
      <c r="A19" s="83" t="s">
        <v>15</v>
      </c>
      <c r="B19" s="83"/>
      <c r="C19" s="83"/>
      <c r="D19" s="83"/>
      <c r="E19" s="83"/>
      <c r="F19" s="83"/>
      <c r="G19" s="83"/>
      <c r="H19" s="83"/>
      <c r="I19" s="83"/>
    </row>
    <row r="20" spans="1:9" s="13" customFormat="1" ht="14.25" x14ac:dyDescent="0.25">
      <c r="A20" s="17">
        <v>1</v>
      </c>
      <c r="B20" s="9" t="s">
        <v>102</v>
      </c>
      <c r="C20" s="59"/>
      <c r="D20" s="17" t="s">
        <v>1</v>
      </c>
      <c r="E20" s="36">
        <v>1</v>
      </c>
      <c r="F20" s="47" t="s">
        <v>2</v>
      </c>
      <c r="G20" s="17">
        <v>3</v>
      </c>
      <c r="H20" s="17" t="s">
        <v>153</v>
      </c>
      <c r="I20" s="19">
        <f>SUM(C20*E20*G20)</f>
        <v>0</v>
      </c>
    </row>
    <row r="21" spans="1:9" s="13" customFormat="1" ht="14.25" x14ac:dyDescent="0.25">
      <c r="A21" s="17">
        <v>2</v>
      </c>
      <c r="B21" s="9" t="s">
        <v>103</v>
      </c>
      <c r="C21" s="59"/>
      <c r="D21" s="17" t="s">
        <v>1</v>
      </c>
      <c r="E21" s="36">
        <v>1</v>
      </c>
      <c r="F21" s="47" t="s">
        <v>2</v>
      </c>
      <c r="G21" s="17">
        <v>3</v>
      </c>
      <c r="H21" s="17" t="s">
        <v>153</v>
      </c>
      <c r="I21" s="19">
        <f>SUM(C21*E21*G21)</f>
        <v>0</v>
      </c>
    </row>
    <row r="22" spans="1:9" s="13" customFormat="1" ht="14.25" x14ac:dyDescent="0.25">
      <c r="A22" s="17">
        <v>3</v>
      </c>
      <c r="B22" s="9" t="s">
        <v>26</v>
      </c>
      <c r="C22" s="59"/>
      <c r="D22" s="17" t="s">
        <v>1</v>
      </c>
      <c r="E22" s="36">
        <v>10</v>
      </c>
      <c r="F22" s="47" t="s">
        <v>2</v>
      </c>
      <c r="G22" s="17">
        <v>3</v>
      </c>
      <c r="H22" s="17" t="s">
        <v>153</v>
      </c>
      <c r="I22" s="19">
        <f>SUM(C22*E22*G22)</f>
        <v>0</v>
      </c>
    </row>
    <row r="23" spans="1:9" s="13" customFormat="1" ht="14.25" x14ac:dyDescent="0.25">
      <c r="A23" s="17">
        <v>4</v>
      </c>
      <c r="B23" s="9" t="s">
        <v>27</v>
      </c>
      <c r="C23" s="59"/>
      <c r="D23" s="17" t="s">
        <v>1</v>
      </c>
      <c r="E23" s="36">
        <v>5</v>
      </c>
      <c r="F23" s="47" t="s">
        <v>2</v>
      </c>
      <c r="G23" s="17">
        <v>3</v>
      </c>
      <c r="H23" s="17" t="s">
        <v>153</v>
      </c>
      <c r="I23" s="19">
        <f t="shared" ref="I23" si="0">SUM(C23*E23*G23)</f>
        <v>0</v>
      </c>
    </row>
    <row r="24" spans="1:9" s="13" customFormat="1" ht="14.25" x14ac:dyDescent="0.25">
      <c r="A24" s="17">
        <v>5</v>
      </c>
      <c r="B24" s="9" t="s">
        <v>28</v>
      </c>
      <c r="C24" s="59"/>
      <c r="D24" s="17" t="s">
        <v>1</v>
      </c>
      <c r="E24" s="36">
        <v>5</v>
      </c>
      <c r="F24" s="47" t="s">
        <v>2</v>
      </c>
      <c r="G24" s="17">
        <v>3</v>
      </c>
      <c r="H24" s="17" t="s">
        <v>153</v>
      </c>
      <c r="I24" s="19">
        <f t="shared" ref="I24:I50" si="1">SUM(C24*E24*G24)</f>
        <v>0</v>
      </c>
    </row>
    <row r="25" spans="1:9" s="13" customFormat="1" ht="14.25" x14ac:dyDescent="0.25">
      <c r="A25" s="17">
        <v>6</v>
      </c>
      <c r="B25" s="9" t="s">
        <v>29</v>
      </c>
      <c r="C25" s="59"/>
      <c r="D25" s="17" t="s">
        <v>1</v>
      </c>
      <c r="E25" s="36">
        <v>5</v>
      </c>
      <c r="F25" s="47" t="s">
        <v>2</v>
      </c>
      <c r="G25" s="17">
        <v>3</v>
      </c>
      <c r="H25" s="17" t="s">
        <v>153</v>
      </c>
      <c r="I25" s="19">
        <f t="shared" si="1"/>
        <v>0</v>
      </c>
    </row>
    <row r="26" spans="1:9" s="13" customFormat="1" ht="14.25" x14ac:dyDescent="0.25">
      <c r="A26" s="17">
        <v>7</v>
      </c>
      <c r="B26" s="9" t="s">
        <v>30</v>
      </c>
      <c r="C26" s="59"/>
      <c r="D26" s="17" t="s">
        <v>1</v>
      </c>
      <c r="E26" s="36">
        <v>5</v>
      </c>
      <c r="F26" s="47" t="s">
        <v>2</v>
      </c>
      <c r="G26" s="17">
        <v>3</v>
      </c>
      <c r="H26" s="17" t="s">
        <v>153</v>
      </c>
      <c r="I26" s="19">
        <f t="shared" si="1"/>
        <v>0</v>
      </c>
    </row>
    <row r="27" spans="1:9" s="13" customFormat="1" ht="14.25" x14ac:dyDescent="0.25">
      <c r="A27" s="17">
        <v>8</v>
      </c>
      <c r="B27" s="9" t="s">
        <v>31</v>
      </c>
      <c r="C27" s="59"/>
      <c r="D27" s="17" t="s">
        <v>1</v>
      </c>
      <c r="E27" s="36">
        <v>5</v>
      </c>
      <c r="F27" s="47" t="s">
        <v>2</v>
      </c>
      <c r="G27" s="17">
        <v>3</v>
      </c>
      <c r="H27" s="17" t="s">
        <v>153</v>
      </c>
      <c r="I27" s="19">
        <f t="shared" si="1"/>
        <v>0</v>
      </c>
    </row>
    <row r="28" spans="1:9" s="13" customFormat="1" ht="14.25" x14ac:dyDescent="0.25">
      <c r="A28" s="17">
        <v>9</v>
      </c>
      <c r="B28" s="9" t="s">
        <v>32</v>
      </c>
      <c r="C28" s="59"/>
      <c r="D28" s="17" t="s">
        <v>1</v>
      </c>
      <c r="E28" s="36">
        <v>5</v>
      </c>
      <c r="F28" s="47" t="s">
        <v>2</v>
      </c>
      <c r="G28" s="17">
        <v>3</v>
      </c>
      <c r="H28" s="17" t="s">
        <v>153</v>
      </c>
      <c r="I28" s="19">
        <f t="shared" si="1"/>
        <v>0</v>
      </c>
    </row>
    <row r="29" spans="1:9" s="13" customFormat="1" ht="14.25" x14ac:dyDescent="0.25">
      <c r="A29" s="17">
        <v>10</v>
      </c>
      <c r="B29" s="9" t="s">
        <v>6</v>
      </c>
      <c r="C29" s="59"/>
      <c r="D29" s="17" t="s">
        <v>1</v>
      </c>
      <c r="E29" s="36">
        <v>5</v>
      </c>
      <c r="F29" s="47" t="s">
        <v>2</v>
      </c>
      <c r="G29" s="17">
        <v>3</v>
      </c>
      <c r="H29" s="17" t="s">
        <v>153</v>
      </c>
      <c r="I29" s="19">
        <f t="shared" si="1"/>
        <v>0</v>
      </c>
    </row>
    <row r="30" spans="1:9" s="13" customFormat="1" ht="14.25" x14ac:dyDescent="0.25">
      <c r="A30" s="17">
        <v>11</v>
      </c>
      <c r="B30" s="9" t="s">
        <v>33</v>
      </c>
      <c r="C30" s="59"/>
      <c r="D30" s="17" t="s">
        <v>1</v>
      </c>
      <c r="E30" s="36">
        <v>5</v>
      </c>
      <c r="F30" s="47" t="s">
        <v>2</v>
      </c>
      <c r="G30" s="17">
        <v>3</v>
      </c>
      <c r="H30" s="17" t="s">
        <v>153</v>
      </c>
      <c r="I30" s="19">
        <f t="shared" si="1"/>
        <v>0</v>
      </c>
    </row>
    <row r="31" spans="1:9" s="13" customFormat="1" ht="14.25" x14ac:dyDescent="0.25">
      <c r="A31" s="17">
        <v>12</v>
      </c>
      <c r="B31" s="9" t="s">
        <v>34</v>
      </c>
      <c r="C31" s="59"/>
      <c r="D31" s="17" t="s">
        <v>1</v>
      </c>
      <c r="E31" s="36">
        <v>5</v>
      </c>
      <c r="F31" s="47" t="s">
        <v>2</v>
      </c>
      <c r="G31" s="17">
        <v>3</v>
      </c>
      <c r="H31" s="17" t="s">
        <v>153</v>
      </c>
      <c r="I31" s="19">
        <f t="shared" si="1"/>
        <v>0</v>
      </c>
    </row>
    <row r="32" spans="1:9" s="13" customFormat="1" ht="14.25" x14ac:dyDescent="0.25">
      <c r="A32" s="17">
        <v>13</v>
      </c>
      <c r="B32" s="9" t="s">
        <v>35</v>
      </c>
      <c r="C32" s="59"/>
      <c r="D32" s="17" t="s">
        <v>1</v>
      </c>
      <c r="E32" s="36">
        <v>5</v>
      </c>
      <c r="F32" s="47" t="s">
        <v>2</v>
      </c>
      <c r="G32" s="17">
        <v>3</v>
      </c>
      <c r="H32" s="17" t="s">
        <v>153</v>
      </c>
      <c r="I32" s="19">
        <f t="shared" si="1"/>
        <v>0</v>
      </c>
    </row>
    <row r="33" spans="1:9" s="13" customFormat="1" ht="14.25" x14ac:dyDescent="0.25">
      <c r="A33" s="17">
        <v>14</v>
      </c>
      <c r="B33" s="9" t="s">
        <v>7</v>
      </c>
      <c r="C33" s="59"/>
      <c r="D33" s="17" t="s">
        <v>1</v>
      </c>
      <c r="E33" s="36">
        <v>1</v>
      </c>
      <c r="F33" s="47" t="s">
        <v>2</v>
      </c>
      <c r="G33" s="17">
        <v>3</v>
      </c>
      <c r="H33" s="17" t="s">
        <v>153</v>
      </c>
      <c r="I33" s="19">
        <f t="shared" si="1"/>
        <v>0</v>
      </c>
    </row>
    <row r="34" spans="1:9" s="13" customFormat="1" ht="14.25" x14ac:dyDescent="0.25">
      <c r="A34" s="17">
        <v>15</v>
      </c>
      <c r="B34" s="9" t="s">
        <v>36</v>
      </c>
      <c r="C34" s="59"/>
      <c r="D34" s="17" t="s">
        <v>1</v>
      </c>
      <c r="E34" s="36">
        <v>5</v>
      </c>
      <c r="F34" s="47" t="s">
        <v>2</v>
      </c>
      <c r="G34" s="17">
        <v>3</v>
      </c>
      <c r="H34" s="17" t="s">
        <v>153</v>
      </c>
      <c r="I34" s="19">
        <f t="shared" si="1"/>
        <v>0</v>
      </c>
    </row>
    <row r="35" spans="1:9" s="13" customFormat="1" ht="14.25" x14ac:dyDescent="0.25">
      <c r="A35" s="17">
        <v>16</v>
      </c>
      <c r="B35" s="9" t="s">
        <v>8</v>
      </c>
      <c r="C35" s="59"/>
      <c r="D35" s="17" t="s">
        <v>1</v>
      </c>
      <c r="E35" s="36">
        <v>2</v>
      </c>
      <c r="F35" s="47" t="s">
        <v>2</v>
      </c>
      <c r="G35" s="17">
        <v>3</v>
      </c>
      <c r="H35" s="17" t="s">
        <v>153</v>
      </c>
      <c r="I35" s="19">
        <f t="shared" si="1"/>
        <v>0</v>
      </c>
    </row>
    <row r="36" spans="1:9" s="13" customFormat="1" ht="14.25" x14ac:dyDescent="0.25">
      <c r="A36" s="17">
        <v>17</v>
      </c>
      <c r="B36" s="9" t="s">
        <v>37</v>
      </c>
      <c r="C36" s="59"/>
      <c r="D36" s="17" t="s">
        <v>1</v>
      </c>
      <c r="E36" s="36">
        <v>5</v>
      </c>
      <c r="F36" s="47" t="s">
        <v>2</v>
      </c>
      <c r="G36" s="17">
        <v>3</v>
      </c>
      <c r="H36" s="17" t="s">
        <v>153</v>
      </c>
      <c r="I36" s="19">
        <f t="shared" si="1"/>
        <v>0</v>
      </c>
    </row>
    <row r="37" spans="1:9" s="13" customFormat="1" ht="14.25" x14ac:dyDescent="0.25">
      <c r="A37" s="17">
        <v>18</v>
      </c>
      <c r="B37" s="9" t="s">
        <v>38</v>
      </c>
      <c r="C37" s="59"/>
      <c r="D37" s="17" t="s">
        <v>1</v>
      </c>
      <c r="E37" s="36">
        <v>5</v>
      </c>
      <c r="F37" s="47" t="s">
        <v>2</v>
      </c>
      <c r="G37" s="17">
        <v>3</v>
      </c>
      <c r="H37" s="17" t="s">
        <v>153</v>
      </c>
      <c r="I37" s="19">
        <f t="shared" si="1"/>
        <v>0</v>
      </c>
    </row>
    <row r="38" spans="1:9" s="13" customFormat="1" ht="14.25" x14ac:dyDescent="0.25">
      <c r="A38" s="17">
        <v>19</v>
      </c>
      <c r="B38" s="9" t="s">
        <v>39</v>
      </c>
      <c r="C38" s="59"/>
      <c r="D38" s="17" t="s">
        <v>1</v>
      </c>
      <c r="E38" s="36">
        <v>5</v>
      </c>
      <c r="F38" s="47" t="s">
        <v>2</v>
      </c>
      <c r="G38" s="17">
        <v>3</v>
      </c>
      <c r="H38" s="17" t="s">
        <v>153</v>
      </c>
      <c r="I38" s="19">
        <f t="shared" si="1"/>
        <v>0</v>
      </c>
    </row>
    <row r="39" spans="1:9" s="13" customFormat="1" ht="14.25" x14ac:dyDescent="0.25">
      <c r="A39" s="17">
        <v>20</v>
      </c>
      <c r="B39" s="9" t="s">
        <v>40</v>
      </c>
      <c r="C39" s="59"/>
      <c r="D39" s="17" t="s">
        <v>1</v>
      </c>
      <c r="E39" s="36">
        <v>5</v>
      </c>
      <c r="F39" s="47" t="s">
        <v>2</v>
      </c>
      <c r="G39" s="17">
        <v>3</v>
      </c>
      <c r="H39" s="17" t="s">
        <v>153</v>
      </c>
      <c r="I39" s="19">
        <f t="shared" si="1"/>
        <v>0</v>
      </c>
    </row>
    <row r="40" spans="1:9" s="13" customFormat="1" ht="14.25" x14ac:dyDescent="0.25">
      <c r="A40" s="17">
        <v>21</v>
      </c>
      <c r="B40" s="9" t="s">
        <v>9</v>
      </c>
      <c r="C40" s="59"/>
      <c r="D40" s="17" t="s">
        <v>1</v>
      </c>
      <c r="E40" s="36">
        <v>5</v>
      </c>
      <c r="F40" s="47" t="s">
        <v>2</v>
      </c>
      <c r="G40" s="17">
        <v>3</v>
      </c>
      <c r="H40" s="17" t="s">
        <v>153</v>
      </c>
      <c r="I40" s="19">
        <f t="shared" si="1"/>
        <v>0</v>
      </c>
    </row>
    <row r="41" spans="1:9" s="13" customFormat="1" ht="14.25" x14ac:dyDescent="0.25">
      <c r="A41" s="17">
        <v>22</v>
      </c>
      <c r="B41" s="9" t="s">
        <v>10</v>
      </c>
      <c r="C41" s="59"/>
      <c r="D41" s="17" t="s">
        <v>1</v>
      </c>
      <c r="E41" s="36">
        <v>2</v>
      </c>
      <c r="F41" s="47" t="s">
        <v>2</v>
      </c>
      <c r="G41" s="17">
        <v>3</v>
      </c>
      <c r="H41" s="17" t="s">
        <v>153</v>
      </c>
      <c r="I41" s="19">
        <f t="shared" si="1"/>
        <v>0</v>
      </c>
    </row>
    <row r="42" spans="1:9" s="13" customFormat="1" ht="14.25" x14ac:dyDescent="0.25">
      <c r="A42" s="17">
        <v>23</v>
      </c>
      <c r="B42" s="9" t="s">
        <v>41</v>
      </c>
      <c r="C42" s="59"/>
      <c r="D42" s="17" t="s">
        <v>1</v>
      </c>
      <c r="E42" s="36">
        <v>2</v>
      </c>
      <c r="F42" s="47" t="s">
        <v>2</v>
      </c>
      <c r="G42" s="17">
        <v>3</v>
      </c>
      <c r="H42" s="17" t="s">
        <v>153</v>
      </c>
      <c r="I42" s="19">
        <f t="shared" si="1"/>
        <v>0</v>
      </c>
    </row>
    <row r="43" spans="1:9" s="13" customFormat="1" ht="14.25" x14ac:dyDescent="0.25">
      <c r="A43" s="17">
        <v>24</v>
      </c>
      <c r="B43" s="9" t="s">
        <v>42</v>
      </c>
      <c r="C43" s="59"/>
      <c r="D43" s="17" t="s">
        <v>1</v>
      </c>
      <c r="E43" s="36">
        <v>2</v>
      </c>
      <c r="F43" s="47" t="s">
        <v>2</v>
      </c>
      <c r="G43" s="17">
        <v>3</v>
      </c>
      <c r="H43" s="17" t="s">
        <v>153</v>
      </c>
      <c r="I43" s="19">
        <f t="shared" si="1"/>
        <v>0</v>
      </c>
    </row>
    <row r="44" spans="1:9" s="13" customFormat="1" ht="14.25" x14ac:dyDescent="0.25">
      <c r="A44" s="17">
        <v>25</v>
      </c>
      <c r="B44" s="9" t="s">
        <v>43</v>
      </c>
      <c r="C44" s="59"/>
      <c r="D44" s="17" t="s">
        <v>1</v>
      </c>
      <c r="E44" s="36">
        <v>2</v>
      </c>
      <c r="F44" s="47" t="s">
        <v>2</v>
      </c>
      <c r="G44" s="17">
        <v>3</v>
      </c>
      <c r="H44" s="17" t="s">
        <v>153</v>
      </c>
      <c r="I44" s="19">
        <f t="shared" si="1"/>
        <v>0</v>
      </c>
    </row>
    <row r="45" spans="1:9" s="13" customFormat="1" ht="14.25" x14ac:dyDescent="0.25">
      <c r="A45" s="17">
        <v>26</v>
      </c>
      <c r="B45" s="9" t="s">
        <v>44</v>
      </c>
      <c r="C45" s="59"/>
      <c r="D45" s="17" t="s">
        <v>1</v>
      </c>
      <c r="E45" s="36">
        <v>2</v>
      </c>
      <c r="F45" s="47" t="s">
        <v>2</v>
      </c>
      <c r="G45" s="17">
        <v>3</v>
      </c>
      <c r="H45" s="17" t="s">
        <v>153</v>
      </c>
      <c r="I45" s="19">
        <f t="shared" si="1"/>
        <v>0</v>
      </c>
    </row>
    <row r="46" spans="1:9" s="13" customFormat="1" ht="14.25" x14ac:dyDescent="0.25">
      <c r="A46" s="17">
        <v>27</v>
      </c>
      <c r="B46" s="9" t="s">
        <v>45</v>
      </c>
      <c r="C46" s="59"/>
      <c r="D46" s="17" t="s">
        <v>1</v>
      </c>
      <c r="E46" s="36">
        <v>2</v>
      </c>
      <c r="F46" s="47" t="s">
        <v>2</v>
      </c>
      <c r="G46" s="17">
        <v>3</v>
      </c>
      <c r="H46" s="17" t="s">
        <v>153</v>
      </c>
      <c r="I46" s="19">
        <f t="shared" si="1"/>
        <v>0</v>
      </c>
    </row>
    <row r="47" spans="1:9" s="13" customFormat="1" ht="14.25" x14ac:dyDescent="0.25">
      <c r="A47" s="17">
        <v>28</v>
      </c>
      <c r="B47" s="9" t="s">
        <v>46</v>
      </c>
      <c r="C47" s="59"/>
      <c r="D47" s="17" t="s">
        <v>1</v>
      </c>
      <c r="E47" s="36">
        <v>5</v>
      </c>
      <c r="F47" s="47" t="s">
        <v>2</v>
      </c>
      <c r="G47" s="17">
        <v>3</v>
      </c>
      <c r="H47" s="17" t="s">
        <v>153</v>
      </c>
      <c r="I47" s="19">
        <f t="shared" si="1"/>
        <v>0</v>
      </c>
    </row>
    <row r="48" spans="1:9" s="13" customFormat="1" ht="14.25" x14ac:dyDescent="0.25">
      <c r="A48" s="17">
        <v>29</v>
      </c>
      <c r="B48" s="9" t="s">
        <v>47</v>
      </c>
      <c r="C48" s="59"/>
      <c r="D48" s="17" t="s">
        <v>1</v>
      </c>
      <c r="E48" s="36">
        <v>2</v>
      </c>
      <c r="F48" s="47" t="s">
        <v>2</v>
      </c>
      <c r="G48" s="17">
        <v>3</v>
      </c>
      <c r="H48" s="17" t="s">
        <v>153</v>
      </c>
      <c r="I48" s="19">
        <f t="shared" si="1"/>
        <v>0</v>
      </c>
    </row>
    <row r="49" spans="1:9" s="13" customFormat="1" ht="14.25" x14ac:dyDescent="0.25">
      <c r="A49" s="17">
        <v>30</v>
      </c>
      <c r="B49" s="9" t="s">
        <v>48</v>
      </c>
      <c r="C49" s="59"/>
      <c r="D49" s="17" t="s">
        <v>1</v>
      </c>
      <c r="E49" s="36">
        <v>2</v>
      </c>
      <c r="F49" s="47" t="s">
        <v>2</v>
      </c>
      <c r="G49" s="17">
        <v>3</v>
      </c>
      <c r="H49" s="17" t="s">
        <v>153</v>
      </c>
      <c r="I49" s="19">
        <f t="shared" si="1"/>
        <v>0</v>
      </c>
    </row>
    <row r="50" spans="1:9" s="13" customFormat="1" ht="14.25" x14ac:dyDescent="0.25">
      <c r="A50" s="17">
        <v>31</v>
      </c>
      <c r="B50" s="9" t="s">
        <v>49</v>
      </c>
      <c r="C50" s="59"/>
      <c r="D50" s="17" t="s">
        <v>1</v>
      </c>
      <c r="E50" s="36">
        <v>2</v>
      </c>
      <c r="F50" s="47" t="s">
        <v>2</v>
      </c>
      <c r="G50" s="17">
        <v>3</v>
      </c>
      <c r="H50" s="17" t="s">
        <v>153</v>
      </c>
      <c r="I50" s="19">
        <f t="shared" si="1"/>
        <v>0</v>
      </c>
    </row>
    <row r="51" spans="1:9" s="13" customFormat="1" ht="14.25" x14ac:dyDescent="0.25">
      <c r="A51" s="17">
        <v>32</v>
      </c>
      <c r="B51" s="9" t="s">
        <v>50</v>
      </c>
      <c r="C51" s="59"/>
      <c r="D51" s="17" t="s">
        <v>1</v>
      </c>
      <c r="E51" s="36">
        <v>2</v>
      </c>
      <c r="F51" s="47" t="s">
        <v>2</v>
      </c>
      <c r="G51" s="17">
        <v>3</v>
      </c>
      <c r="H51" s="17" t="s">
        <v>153</v>
      </c>
      <c r="I51" s="19">
        <f t="shared" ref="I51:I76" si="2">SUM(C51*E51*G51)</f>
        <v>0</v>
      </c>
    </row>
    <row r="52" spans="1:9" s="13" customFormat="1" ht="14.25" x14ac:dyDescent="0.25">
      <c r="A52" s="17">
        <v>33</v>
      </c>
      <c r="B52" s="9" t="s">
        <v>51</v>
      </c>
      <c r="C52" s="59"/>
      <c r="D52" s="17" t="s">
        <v>1</v>
      </c>
      <c r="E52" s="36">
        <v>2</v>
      </c>
      <c r="F52" s="47" t="s">
        <v>2</v>
      </c>
      <c r="G52" s="17">
        <v>3</v>
      </c>
      <c r="H52" s="17" t="s">
        <v>153</v>
      </c>
      <c r="I52" s="19">
        <f t="shared" si="2"/>
        <v>0</v>
      </c>
    </row>
    <row r="53" spans="1:9" s="13" customFormat="1" ht="14.25" x14ac:dyDescent="0.25">
      <c r="A53" s="17">
        <v>34</v>
      </c>
      <c r="B53" s="9" t="s">
        <v>52</v>
      </c>
      <c r="C53" s="59"/>
      <c r="D53" s="17" t="s">
        <v>1</v>
      </c>
      <c r="E53" s="36">
        <v>2</v>
      </c>
      <c r="F53" s="47" t="s">
        <v>2</v>
      </c>
      <c r="G53" s="17">
        <v>3</v>
      </c>
      <c r="H53" s="17" t="s">
        <v>153</v>
      </c>
      <c r="I53" s="19">
        <f t="shared" si="2"/>
        <v>0</v>
      </c>
    </row>
    <row r="54" spans="1:9" s="13" customFormat="1" ht="14.25" x14ac:dyDescent="0.25">
      <c r="A54" s="17">
        <v>35</v>
      </c>
      <c r="B54" s="9" t="s">
        <v>53</v>
      </c>
      <c r="C54" s="59"/>
      <c r="D54" s="17" t="s">
        <v>1</v>
      </c>
      <c r="E54" s="36">
        <v>5</v>
      </c>
      <c r="F54" s="47" t="s">
        <v>2</v>
      </c>
      <c r="G54" s="17">
        <v>3</v>
      </c>
      <c r="H54" s="17" t="s">
        <v>153</v>
      </c>
      <c r="I54" s="19">
        <f t="shared" si="2"/>
        <v>0</v>
      </c>
    </row>
    <row r="55" spans="1:9" s="13" customFormat="1" ht="14.25" x14ac:dyDescent="0.25">
      <c r="A55" s="17">
        <v>36</v>
      </c>
      <c r="B55" s="9" t="s">
        <v>11</v>
      </c>
      <c r="C55" s="59"/>
      <c r="D55" s="17" t="s">
        <v>1</v>
      </c>
      <c r="E55" s="36">
        <v>2</v>
      </c>
      <c r="F55" s="47" t="s">
        <v>2</v>
      </c>
      <c r="G55" s="17">
        <v>3</v>
      </c>
      <c r="H55" s="17" t="s">
        <v>153</v>
      </c>
      <c r="I55" s="19">
        <f t="shared" si="2"/>
        <v>0</v>
      </c>
    </row>
    <row r="56" spans="1:9" s="13" customFormat="1" ht="14.25" x14ac:dyDescent="0.25">
      <c r="A56" s="17">
        <v>37</v>
      </c>
      <c r="B56" s="9" t="s">
        <v>54</v>
      </c>
      <c r="C56" s="59"/>
      <c r="D56" s="17" t="s">
        <v>1</v>
      </c>
      <c r="E56" s="36">
        <v>5</v>
      </c>
      <c r="F56" s="47" t="s">
        <v>2</v>
      </c>
      <c r="G56" s="17">
        <v>3</v>
      </c>
      <c r="H56" s="17" t="s">
        <v>153</v>
      </c>
      <c r="I56" s="19">
        <f t="shared" si="2"/>
        <v>0</v>
      </c>
    </row>
    <row r="57" spans="1:9" s="13" customFormat="1" ht="14.25" x14ac:dyDescent="0.25">
      <c r="A57" s="17">
        <v>38</v>
      </c>
      <c r="B57" s="9" t="s">
        <v>55</v>
      </c>
      <c r="C57" s="59"/>
      <c r="D57" s="17" t="s">
        <v>1</v>
      </c>
      <c r="E57" s="36">
        <v>2</v>
      </c>
      <c r="F57" s="47" t="s">
        <v>2</v>
      </c>
      <c r="G57" s="17">
        <v>3</v>
      </c>
      <c r="H57" s="17" t="s">
        <v>153</v>
      </c>
      <c r="I57" s="19">
        <f t="shared" si="2"/>
        <v>0</v>
      </c>
    </row>
    <row r="58" spans="1:9" s="13" customFormat="1" ht="14.25" x14ac:dyDescent="0.25">
      <c r="A58" s="17">
        <v>39</v>
      </c>
      <c r="B58" s="9" t="s">
        <v>56</v>
      </c>
      <c r="C58" s="59"/>
      <c r="D58" s="17" t="s">
        <v>1</v>
      </c>
      <c r="E58" s="36">
        <v>5</v>
      </c>
      <c r="F58" s="47" t="s">
        <v>2</v>
      </c>
      <c r="G58" s="17">
        <v>3</v>
      </c>
      <c r="H58" s="17" t="s">
        <v>153</v>
      </c>
      <c r="I58" s="19">
        <f t="shared" si="2"/>
        <v>0</v>
      </c>
    </row>
    <row r="59" spans="1:9" s="13" customFormat="1" ht="14.25" x14ac:dyDescent="0.25">
      <c r="A59" s="17">
        <v>40</v>
      </c>
      <c r="B59" s="9" t="s">
        <v>57</v>
      </c>
      <c r="C59" s="59"/>
      <c r="D59" s="17" t="s">
        <v>1</v>
      </c>
      <c r="E59" s="36">
        <v>2</v>
      </c>
      <c r="F59" s="47" t="s">
        <v>2</v>
      </c>
      <c r="G59" s="17">
        <v>3</v>
      </c>
      <c r="H59" s="17" t="s">
        <v>153</v>
      </c>
      <c r="I59" s="19">
        <f t="shared" si="2"/>
        <v>0</v>
      </c>
    </row>
    <row r="60" spans="1:9" s="13" customFormat="1" ht="14.25" x14ac:dyDescent="0.25">
      <c r="A60" s="17">
        <v>41</v>
      </c>
      <c r="B60" s="9" t="s">
        <v>58</v>
      </c>
      <c r="C60" s="59"/>
      <c r="D60" s="17" t="s">
        <v>1</v>
      </c>
      <c r="E60" s="36">
        <v>2</v>
      </c>
      <c r="F60" s="47" t="s">
        <v>2</v>
      </c>
      <c r="G60" s="17">
        <v>3</v>
      </c>
      <c r="H60" s="17" t="s">
        <v>153</v>
      </c>
      <c r="I60" s="19">
        <f t="shared" si="2"/>
        <v>0</v>
      </c>
    </row>
    <row r="61" spans="1:9" s="13" customFormat="1" ht="14.25" x14ac:dyDescent="0.25">
      <c r="A61" s="17">
        <v>42</v>
      </c>
      <c r="B61" s="9" t="s">
        <v>59</v>
      </c>
      <c r="C61" s="59"/>
      <c r="D61" s="17" t="s">
        <v>1</v>
      </c>
      <c r="E61" s="36">
        <v>2</v>
      </c>
      <c r="F61" s="47" t="s">
        <v>2</v>
      </c>
      <c r="G61" s="17">
        <v>3</v>
      </c>
      <c r="H61" s="17" t="s">
        <v>153</v>
      </c>
      <c r="I61" s="19">
        <f t="shared" si="2"/>
        <v>0</v>
      </c>
    </row>
    <row r="62" spans="1:9" s="13" customFormat="1" ht="14.25" x14ac:dyDescent="0.25">
      <c r="A62" s="17">
        <v>43</v>
      </c>
      <c r="B62" s="9" t="s">
        <v>60</v>
      </c>
      <c r="C62" s="59"/>
      <c r="D62" s="17" t="s">
        <v>1</v>
      </c>
      <c r="E62" s="36">
        <v>2</v>
      </c>
      <c r="F62" s="47" t="s">
        <v>2</v>
      </c>
      <c r="G62" s="17">
        <v>3</v>
      </c>
      <c r="H62" s="17" t="s">
        <v>153</v>
      </c>
      <c r="I62" s="19">
        <f t="shared" si="2"/>
        <v>0</v>
      </c>
    </row>
    <row r="63" spans="1:9" s="13" customFormat="1" ht="14.25" x14ac:dyDescent="0.25">
      <c r="A63" s="17">
        <v>44</v>
      </c>
      <c r="B63" s="9" t="s">
        <v>61</v>
      </c>
      <c r="C63" s="59"/>
      <c r="D63" s="17" t="s">
        <v>1</v>
      </c>
      <c r="E63" s="36">
        <v>2</v>
      </c>
      <c r="F63" s="47" t="s">
        <v>2</v>
      </c>
      <c r="G63" s="17">
        <v>3</v>
      </c>
      <c r="H63" s="17" t="s">
        <v>153</v>
      </c>
      <c r="I63" s="19">
        <f t="shared" si="2"/>
        <v>0</v>
      </c>
    </row>
    <row r="64" spans="1:9" s="13" customFormat="1" ht="14.25" x14ac:dyDescent="0.25">
      <c r="A64" s="17">
        <v>45</v>
      </c>
      <c r="B64" s="9" t="s">
        <v>5</v>
      </c>
      <c r="C64" s="59"/>
      <c r="D64" s="17" t="s">
        <v>1</v>
      </c>
      <c r="E64" s="36">
        <v>4</v>
      </c>
      <c r="F64" s="47" t="s">
        <v>2</v>
      </c>
      <c r="G64" s="17">
        <v>3</v>
      </c>
      <c r="H64" s="17" t="s">
        <v>153</v>
      </c>
      <c r="I64" s="19">
        <f t="shared" si="2"/>
        <v>0</v>
      </c>
    </row>
    <row r="65" spans="1:9" s="13" customFormat="1" ht="14.25" x14ac:dyDescent="0.25">
      <c r="A65" s="17">
        <v>46</v>
      </c>
      <c r="B65" s="9" t="s">
        <v>4</v>
      </c>
      <c r="C65" s="59"/>
      <c r="D65" s="17" t="s">
        <v>1</v>
      </c>
      <c r="E65" s="36">
        <v>3</v>
      </c>
      <c r="F65" s="47" t="s">
        <v>2</v>
      </c>
      <c r="G65" s="17">
        <v>3</v>
      </c>
      <c r="H65" s="17" t="s">
        <v>153</v>
      </c>
      <c r="I65" s="19">
        <f t="shared" si="2"/>
        <v>0</v>
      </c>
    </row>
    <row r="66" spans="1:9" s="13" customFormat="1" ht="14.25" x14ac:dyDescent="0.25">
      <c r="A66" s="17">
        <v>47</v>
      </c>
      <c r="B66" s="9" t="s">
        <v>3</v>
      </c>
      <c r="C66" s="59"/>
      <c r="D66" s="17" t="s">
        <v>1</v>
      </c>
      <c r="E66" s="36">
        <v>3</v>
      </c>
      <c r="F66" s="47" t="s">
        <v>2</v>
      </c>
      <c r="G66" s="17">
        <v>3</v>
      </c>
      <c r="H66" s="17" t="s">
        <v>153</v>
      </c>
      <c r="I66" s="19">
        <f t="shared" si="2"/>
        <v>0</v>
      </c>
    </row>
    <row r="67" spans="1:9" s="13" customFormat="1" ht="14.25" x14ac:dyDescent="0.25">
      <c r="A67" s="17">
        <v>48</v>
      </c>
      <c r="B67" s="9" t="s">
        <v>12</v>
      </c>
      <c r="C67" s="59"/>
      <c r="D67" s="17" t="s">
        <v>1</v>
      </c>
      <c r="E67" s="36">
        <v>3</v>
      </c>
      <c r="F67" s="47" t="s">
        <v>2</v>
      </c>
      <c r="G67" s="17">
        <v>3</v>
      </c>
      <c r="H67" s="17" t="s">
        <v>153</v>
      </c>
      <c r="I67" s="19">
        <f t="shared" si="2"/>
        <v>0</v>
      </c>
    </row>
    <row r="68" spans="1:9" s="13" customFormat="1" ht="14.25" x14ac:dyDescent="0.25">
      <c r="A68" s="17">
        <v>49</v>
      </c>
      <c r="B68" s="9" t="s">
        <v>62</v>
      </c>
      <c r="C68" s="59"/>
      <c r="D68" s="17" t="s">
        <v>1</v>
      </c>
      <c r="E68" s="36">
        <v>10</v>
      </c>
      <c r="F68" s="47" t="s">
        <v>2</v>
      </c>
      <c r="G68" s="17">
        <v>3</v>
      </c>
      <c r="H68" s="17" t="s">
        <v>153</v>
      </c>
      <c r="I68" s="19">
        <f t="shared" si="2"/>
        <v>0</v>
      </c>
    </row>
    <row r="69" spans="1:9" s="13" customFormat="1" ht="14.25" x14ac:dyDescent="0.25">
      <c r="A69" s="17">
        <v>50</v>
      </c>
      <c r="B69" s="9" t="s">
        <v>63</v>
      </c>
      <c r="C69" s="59"/>
      <c r="D69" s="17" t="s">
        <v>1</v>
      </c>
      <c r="E69" s="36">
        <v>5</v>
      </c>
      <c r="F69" s="47" t="s">
        <v>2</v>
      </c>
      <c r="G69" s="17">
        <v>3</v>
      </c>
      <c r="H69" s="17" t="s">
        <v>153</v>
      </c>
      <c r="I69" s="19">
        <f t="shared" si="2"/>
        <v>0</v>
      </c>
    </row>
    <row r="70" spans="1:9" s="13" customFormat="1" ht="14.25" x14ac:dyDescent="0.25">
      <c r="A70" s="17">
        <v>51</v>
      </c>
      <c r="B70" s="9" t="s">
        <v>64</v>
      </c>
      <c r="C70" s="59"/>
      <c r="D70" s="17" t="s">
        <v>1</v>
      </c>
      <c r="E70" s="36">
        <v>5</v>
      </c>
      <c r="F70" s="47" t="s">
        <v>2</v>
      </c>
      <c r="G70" s="17">
        <v>3</v>
      </c>
      <c r="H70" s="17" t="s">
        <v>153</v>
      </c>
      <c r="I70" s="19">
        <f t="shared" si="2"/>
        <v>0</v>
      </c>
    </row>
    <row r="71" spans="1:9" s="13" customFormat="1" ht="14.25" x14ac:dyDescent="0.25">
      <c r="A71" s="17">
        <v>52</v>
      </c>
      <c r="B71" s="9" t="s">
        <v>65</v>
      </c>
      <c r="C71" s="59"/>
      <c r="D71" s="17" t="s">
        <v>1</v>
      </c>
      <c r="E71" s="36">
        <v>1</v>
      </c>
      <c r="F71" s="47" t="s">
        <v>2</v>
      </c>
      <c r="G71" s="17">
        <v>3</v>
      </c>
      <c r="H71" s="17" t="s">
        <v>153</v>
      </c>
      <c r="I71" s="19">
        <f t="shared" si="2"/>
        <v>0</v>
      </c>
    </row>
    <row r="72" spans="1:9" s="13" customFormat="1" ht="14.25" x14ac:dyDescent="0.25">
      <c r="A72" s="17">
        <v>53</v>
      </c>
      <c r="B72" s="9" t="s">
        <v>13</v>
      </c>
      <c r="C72" s="59"/>
      <c r="D72" s="17" t="s">
        <v>1</v>
      </c>
      <c r="E72" s="36">
        <v>2</v>
      </c>
      <c r="F72" s="47" t="s">
        <v>2</v>
      </c>
      <c r="G72" s="17">
        <v>3</v>
      </c>
      <c r="H72" s="17" t="s">
        <v>153</v>
      </c>
      <c r="I72" s="19">
        <f t="shared" si="2"/>
        <v>0</v>
      </c>
    </row>
    <row r="73" spans="1:9" s="13" customFormat="1" ht="14.25" x14ac:dyDescent="0.25">
      <c r="A73" s="17">
        <v>54</v>
      </c>
      <c r="B73" s="9" t="s">
        <v>14</v>
      </c>
      <c r="C73" s="59"/>
      <c r="D73" s="17" t="s">
        <v>1</v>
      </c>
      <c r="E73" s="36">
        <v>24</v>
      </c>
      <c r="F73" s="47" t="s">
        <v>2</v>
      </c>
      <c r="G73" s="17">
        <v>3</v>
      </c>
      <c r="H73" s="17" t="s">
        <v>153</v>
      </c>
      <c r="I73" s="19">
        <f t="shared" si="2"/>
        <v>0</v>
      </c>
    </row>
    <row r="74" spans="1:9" s="13" customFormat="1" ht="14.25" x14ac:dyDescent="0.25">
      <c r="A74" s="17">
        <v>55</v>
      </c>
      <c r="B74" s="9" t="s">
        <v>96</v>
      </c>
      <c r="C74" s="59"/>
      <c r="D74" s="17" t="s">
        <v>1</v>
      </c>
      <c r="E74" s="36">
        <v>4</v>
      </c>
      <c r="F74" s="47" t="s">
        <v>2</v>
      </c>
      <c r="G74" s="17">
        <v>3</v>
      </c>
      <c r="H74" s="37" t="s">
        <v>153</v>
      </c>
      <c r="I74" s="19">
        <f t="shared" si="2"/>
        <v>0</v>
      </c>
    </row>
    <row r="75" spans="1:9" s="13" customFormat="1" ht="14.25" x14ac:dyDescent="0.25">
      <c r="A75" s="17">
        <v>56</v>
      </c>
      <c r="B75" s="9" t="s">
        <v>97</v>
      </c>
      <c r="C75" s="59"/>
      <c r="D75" s="17" t="s">
        <v>1</v>
      </c>
      <c r="E75" s="36">
        <v>1</v>
      </c>
      <c r="F75" s="47" t="s">
        <v>2</v>
      </c>
      <c r="G75" s="17">
        <v>3</v>
      </c>
      <c r="H75" s="17" t="s">
        <v>153</v>
      </c>
      <c r="I75" s="19">
        <f t="shared" si="2"/>
        <v>0</v>
      </c>
    </row>
    <row r="76" spans="1:9" s="13" customFormat="1" ht="14.25" x14ac:dyDescent="0.25">
      <c r="A76" s="17">
        <v>57</v>
      </c>
      <c r="B76" s="9" t="s">
        <v>66</v>
      </c>
      <c r="C76" s="59"/>
      <c r="D76" s="17" t="s">
        <v>1</v>
      </c>
      <c r="E76" s="36">
        <v>2</v>
      </c>
      <c r="F76" s="47" t="s">
        <v>2</v>
      </c>
      <c r="G76" s="17">
        <v>3</v>
      </c>
      <c r="H76" s="17" t="s">
        <v>153</v>
      </c>
      <c r="I76" s="19">
        <f t="shared" si="2"/>
        <v>0</v>
      </c>
    </row>
    <row r="77" spans="1:9" s="13" customFormat="1" ht="15" x14ac:dyDescent="0.25">
      <c r="A77" s="83" t="s">
        <v>16</v>
      </c>
      <c r="B77" s="83"/>
      <c r="C77" s="83"/>
      <c r="D77" s="83"/>
      <c r="E77" s="83"/>
      <c r="F77" s="83"/>
      <c r="G77" s="83"/>
      <c r="H77" s="83"/>
      <c r="I77" s="83"/>
    </row>
    <row r="78" spans="1:9" s="13" customFormat="1" ht="14.25" x14ac:dyDescent="0.25">
      <c r="A78" s="14">
        <v>3</v>
      </c>
      <c r="B78" s="10" t="s">
        <v>69</v>
      </c>
      <c r="C78" s="56"/>
      <c r="D78" s="14" t="s">
        <v>0</v>
      </c>
      <c r="E78" s="41">
        <v>2</v>
      </c>
      <c r="F78" s="54" t="s">
        <v>0</v>
      </c>
      <c r="G78" s="14">
        <v>3</v>
      </c>
      <c r="H78" s="14" t="s">
        <v>153</v>
      </c>
      <c r="I78" s="16">
        <f>SUM(C78*E78*G78)</f>
        <v>0</v>
      </c>
    </row>
    <row r="79" spans="1:9" s="13" customFormat="1" ht="14.25" x14ac:dyDescent="0.25">
      <c r="A79" s="42">
        <v>4</v>
      </c>
      <c r="B79" s="11" t="s">
        <v>112</v>
      </c>
      <c r="C79" s="57"/>
      <c r="D79" s="42" t="s">
        <v>0</v>
      </c>
      <c r="E79" s="43">
        <v>8</v>
      </c>
      <c r="F79" s="55" t="s">
        <v>0</v>
      </c>
      <c r="G79" s="42">
        <v>3</v>
      </c>
      <c r="H79" s="42" t="s">
        <v>153</v>
      </c>
      <c r="I79" s="28">
        <f>SUM(C79*E79*G79)</f>
        <v>0</v>
      </c>
    </row>
    <row r="80" spans="1:9" s="13" customFormat="1" ht="15" x14ac:dyDescent="0.25">
      <c r="A80" s="83" t="s">
        <v>25</v>
      </c>
      <c r="B80" s="83"/>
      <c r="C80" s="83"/>
      <c r="D80" s="83"/>
      <c r="E80" s="83"/>
      <c r="F80" s="83"/>
      <c r="G80" s="83"/>
      <c r="H80" s="83"/>
      <c r="I80" s="83"/>
    </row>
    <row r="81" spans="1:9" s="13" customFormat="1" ht="14.25" x14ac:dyDescent="0.25">
      <c r="A81" s="14">
        <v>1</v>
      </c>
      <c r="B81" s="10" t="s">
        <v>98</v>
      </c>
      <c r="C81" s="58"/>
      <c r="D81" s="14" t="s">
        <v>0</v>
      </c>
      <c r="E81" s="41">
        <v>5</v>
      </c>
      <c r="F81" s="54" t="s">
        <v>0</v>
      </c>
      <c r="G81" s="14">
        <v>3</v>
      </c>
      <c r="H81" s="14" t="s">
        <v>153</v>
      </c>
      <c r="I81" s="16">
        <f>SUM(C81*E81*G81)</f>
        <v>0</v>
      </c>
    </row>
    <row r="82" spans="1:9" s="13" customFormat="1" ht="14.25" x14ac:dyDescent="0.25">
      <c r="A82" s="17">
        <v>2</v>
      </c>
      <c r="B82" s="9" t="s">
        <v>71</v>
      </c>
      <c r="C82" s="59"/>
      <c r="D82" s="17" t="s">
        <v>0</v>
      </c>
      <c r="E82" s="36">
        <v>5</v>
      </c>
      <c r="F82" s="47" t="s">
        <v>0</v>
      </c>
      <c r="G82" s="17">
        <v>3</v>
      </c>
      <c r="H82" s="17" t="s">
        <v>153</v>
      </c>
      <c r="I82" s="19">
        <f>SUM(C82*E82*G82)</f>
        <v>0</v>
      </c>
    </row>
    <row r="83" spans="1:9" s="13" customFormat="1" ht="15" x14ac:dyDescent="0.25">
      <c r="A83" s="112" t="s">
        <v>17</v>
      </c>
      <c r="B83" s="113"/>
      <c r="C83" s="113"/>
      <c r="D83" s="113"/>
      <c r="E83" s="113"/>
      <c r="F83" s="113"/>
      <c r="G83" s="113"/>
      <c r="H83" s="113"/>
      <c r="I83" s="114"/>
    </row>
    <row r="84" spans="1:9" s="13" customFormat="1" ht="14.25" x14ac:dyDescent="0.25">
      <c r="A84" s="14">
        <v>1</v>
      </c>
      <c r="B84" s="10" t="s">
        <v>104</v>
      </c>
      <c r="C84" s="58"/>
      <c r="D84" s="14" t="s">
        <v>0</v>
      </c>
      <c r="E84" s="41">
        <v>22</v>
      </c>
      <c r="F84" s="54" t="s">
        <v>0</v>
      </c>
      <c r="G84" s="14">
        <v>3</v>
      </c>
      <c r="H84" s="14" t="s">
        <v>153</v>
      </c>
      <c r="I84" s="16">
        <f t="shared" ref="I84:I92" si="3">SUM(C84*E84*G84)</f>
        <v>0</v>
      </c>
    </row>
    <row r="85" spans="1:9" s="13" customFormat="1" ht="14.25" x14ac:dyDescent="0.25">
      <c r="A85" s="14">
        <v>2</v>
      </c>
      <c r="B85" s="10" t="s">
        <v>105</v>
      </c>
      <c r="C85" s="58"/>
      <c r="D85" s="14" t="s">
        <v>0</v>
      </c>
      <c r="E85" s="41">
        <v>3</v>
      </c>
      <c r="F85" s="54" t="s">
        <v>0</v>
      </c>
      <c r="G85" s="14">
        <v>3</v>
      </c>
      <c r="H85" s="14" t="s">
        <v>153</v>
      </c>
      <c r="I85" s="16">
        <f t="shared" si="3"/>
        <v>0</v>
      </c>
    </row>
    <row r="86" spans="1:9" s="13" customFormat="1" ht="14.25" x14ac:dyDescent="0.25">
      <c r="A86" s="14">
        <v>3</v>
      </c>
      <c r="B86" s="10" t="s">
        <v>106</v>
      </c>
      <c r="C86" s="58"/>
      <c r="D86" s="14" t="s">
        <v>0</v>
      </c>
      <c r="E86" s="41">
        <v>15</v>
      </c>
      <c r="F86" s="54" t="s">
        <v>0</v>
      </c>
      <c r="G86" s="14">
        <v>3</v>
      </c>
      <c r="H86" s="14" t="s">
        <v>153</v>
      </c>
      <c r="I86" s="16">
        <f t="shared" si="3"/>
        <v>0</v>
      </c>
    </row>
    <row r="87" spans="1:9" s="13" customFormat="1" ht="14.25" x14ac:dyDescent="0.25">
      <c r="A87" s="17">
        <v>4</v>
      </c>
      <c r="B87" s="9" t="s">
        <v>107</v>
      </c>
      <c r="C87" s="59"/>
      <c r="D87" s="17" t="s">
        <v>0</v>
      </c>
      <c r="E87" s="36">
        <v>5</v>
      </c>
      <c r="F87" s="47" t="s">
        <v>0</v>
      </c>
      <c r="G87" s="14">
        <v>3</v>
      </c>
      <c r="H87" s="17" t="s">
        <v>153</v>
      </c>
      <c r="I87" s="19">
        <f t="shared" si="3"/>
        <v>0</v>
      </c>
    </row>
    <row r="88" spans="1:9" s="13" customFormat="1" ht="14.25" x14ac:dyDescent="0.25">
      <c r="A88" s="14">
        <v>5</v>
      </c>
      <c r="B88" s="10" t="s">
        <v>108</v>
      </c>
      <c r="C88" s="58"/>
      <c r="D88" s="14" t="s">
        <v>0</v>
      </c>
      <c r="E88" s="41">
        <v>11</v>
      </c>
      <c r="F88" s="54" t="s">
        <v>0</v>
      </c>
      <c r="G88" s="14">
        <v>3</v>
      </c>
      <c r="H88" s="14" t="s">
        <v>153</v>
      </c>
      <c r="I88" s="16">
        <f t="shared" si="3"/>
        <v>0</v>
      </c>
    </row>
    <row r="89" spans="1:9" s="13" customFormat="1" ht="14.25" x14ac:dyDescent="0.25">
      <c r="A89" s="14">
        <v>6</v>
      </c>
      <c r="B89" s="10" t="s">
        <v>109</v>
      </c>
      <c r="C89" s="58"/>
      <c r="D89" s="14" t="s">
        <v>0</v>
      </c>
      <c r="E89" s="41">
        <v>4</v>
      </c>
      <c r="F89" s="54" t="s">
        <v>0</v>
      </c>
      <c r="G89" s="14">
        <v>3</v>
      </c>
      <c r="H89" s="14" t="s">
        <v>153</v>
      </c>
      <c r="I89" s="16">
        <f t="shared" si="3"/>
        <v>0</v>
      </c>
    </row>
    <row r="90" spans="1:9" s="13" customFormat="1" ht="14.25" x14ac:dyDescent="0.25">
      <c r="A90" s="14">
        <v>7</v>
      </c>
      <c r="B90" s="10" t="s">
        <v>110</v>
      </c>
      <c r="C90" s="58"/>
      <c r="D90" s="14" t="s">
        <v>0</v>
      </c>
      <c r="E90" s="41">
        <v>2</v>
      </c>
      <c r="F90" s="54" t="s">
        <v>0</v>
      </c>
      <c r="G90" s="14">
        <v>3</v>
      </c>
      <c r="H90" s="14" t="s">
        <v>153</v>
      </c>
      <c r="I90" s="16">
        <f t="shared" si="3"/>
        <v>0</v>
      </c>
    </row>
    <row r="91" spans="1:9" s="13" customFormat="1" ht="14.25" x14ac:dyDescent="0.25">
      <c r="A91" s="14">
        <v>8</v>
      </c>
      <c r="B91" s="10" t="s">
        <v>111</v>
      </c>
      <c r="C91" s="60"/>
      <c r="D91" s="14" t="s">
        <v>0</v>
      </c>
      <c r="E91" s="41">
        <v>12</v>
      </c>
      <c r="F91" s="54" t="s">
        <v>0</v>
      </c>
      <c r="G91" s="14">
        <v>3</v>
      </c>
      <c r="H91" s="14" t="s">
        <v>153</v>
      </c>
      <c r="I91" s="16">
        <f t="shared" si="3"/>
        <v>0</v>
      </c>
    </row>
    <row r="92" spans="1:9" s="13" customFormat="1" ht="14.25" x14ac:dyDescent="0.25">
      <c r="A92" s="42">
        <v>9</v>
      </c>
      <c r="B92" s="11" t="s">
        <v>72</v>
      </c>
      <c r="C92" s="61"/>
      <c r="D92" s="42" t="s">
        <v>0</v>
      </c>
      <c r="E92" s="43">
        <v>54</v>
      </c>
      <c r="F92" s="55" t="s">
        <v>0</v>
      </c>
      <c r="G92" s="14">
        <v>3</v>
      </c>
      <c r="H92" s="42" t="s">
        <v>153</v>
      </c>
      <c r="I92" s="28">
        <f t="shared" si="3"/>
        <v>0</v>
      </c>
    </row>
    <row r="93" spans="1:9" s="13" customFormat="1" ht="15" x14ac:dyDescent="0.25">
      <c r="A93" s="83" t="s">
        <v>18</v>
      </c>
      <c r="B93" s="83"/>
      <c r="C93" s="83"/>
      <c r="D93" s="83"/>
      <c r="E93" s="83"/>
      <c r="F93" s="83"/>
      <c r="G93" s="83"/>
      <c r="H93" s="83"/>
      <c r="I93" s="83"/>
    </row>
    <row r="94" spans="1:9" s="13" customFormat="1" ht="14.25" x14ac:dyDescent="0.25">
      <c r="A94" s="42">
        <v>1</v>
      </c>
      <c r="B94" s="11" t="s">
        <v>113</v>
      </c>
      <c r="C94" s="57"/>
      <c r="D94" s="42" t="s">
        <v>0</v>
      </c>
      <c r="E94" s="43">
        <v>2</v>
      </c>
      <c r="F94" s="55" t="s">
        <v>0</v>
      </c>
      <c r="G94" s="42">
        <v>3</v>
      </c>
      <c r="H94" s="42" t="s">
        <v>153</v>
      </c>
      <c r="I94" s="28">
        <f>SUM(C94*E94*G94)</f>
        <v>0</v>
      </c>
    </row>
    <row r="95" spans="1:9" s="13" customFormat="1" ht="15" x14ac:dyDescent="0.25">
      <c r="A95" s="83" t="s">
        <v>19</v>
      </c>
      <c r="B95" s="83"/>
      <c r="C95" s="83"/>
      <c r="D95" s="83"/>
      <c r="E95" s="83"/>
      <c r="F95" s="83"/>
      <c r="G95" s="83"/>
      <c r="H95" s="83"/>
      <c r="I95" s="83"/>
    </row>
    <row r="96" spans="1:9" s="13" customFormat="1" ht="14.25" x14ac:dyDescent="0.25">
      <c r="A96" s="42">
        <v>1</v>
      </c>
      <c r="B96" s="11" t="s">
        <v>99</v>
      </c>
      <c r="C96" s="57"/>
      <c r="D96" s="42" t="s">
        <v>0</v>
      </c>
      <c r="E96" s="43">
        <v>1</v>
      </c>
      <c r="F96" s="55" t="s">
        <v>0</v>
      </c>
      <c r="G96" s="42">
        <v>3</v>
      </c>
      <c r="H96" s="42" t="s">
        <v>153</v>
      </c>
      <c r="I96" s="28">
        <f>SUM(C96*E96*G96)</f>
        <v>0</v>
      </c>
    </row>
    <row r="97" spans="1:9" s="13" customFormat="1" ht="15" x14ac:dyDescent="0.25">
      <c r="A97" s="83" t="s">
        <v>185</v>
      </c>
      <c r="B97" s="83"/>
      <c r="C97" s="83"/>
      <c r="D97" s="83"/>
      <c r="E97" s="83"/>
      <c r="F97" s="83"/>
      <c r="G97" s="83"/>
      <c r="H97" s="83"/>
      <c r="I97" s="83"/>
    </row>
    <row r="98" spans="1:9" s="13" customFormat="1" ht="14.25" x14ac:dyDescent="0.25">
      <c r="A98" s="42">
        <v>1</v>
      </c>
      <c r="B98" s="11" t="s">
        <v>186</v>
      </c>
      <c r="C98" s="62"/>
      <c r="D98" s="42" t="s">
        <v>0</v>
      </c>
      <c r="E98" s="43">
        <v>2</v>
      </c>
      <c r="F98" s="55" t="s">
        <v>0</v>
      </c>
      <c r="G98" s="42">
        <v>3</v>
      </c>
      <c r="H98" s="42" t="s">
        <v>153</v>
      </c>
      <c r="I98" s="28">
        <f>SUM(C98*E98*G98)</f>
        <v>0</v>
      </c>
    </row>
    <row r="99" spans="1:9" s="13" customFormat="1" ht="15" x14ac:dyDescent="0.25">
      <c r="A99" s="83" t="s">
        <v>21</v>
      </c>
      <c r="B99" s="83"/>
      <c r="C99" s="83"/>
      <c r="D99" s="83"/>
      <c r="E99" s="83"/>
      <c r="F99" s="83"/>
      <c r="G99" s="83"/>
      <c r="H99" s="83"/>
      <c r="I99" s="83"/>
    </row>
    <row r="100" spans="1:9" s="13" customFormat="1" ht="14.25" x14ac:dyDescent="0.25">
      <c r="A100" s="14">
        <v>1</v>
      </c>
      <c r="B100" s="10" t="s">
        <v>100</v>
      </c>
      <c r="C100" s="58"/>
      <c r="D100" s="14" t="s">
        <v>0</v>
      </c>
      <c r="E100" s="41">
        <v>105</v>
      </c>
      <c r="F100" s="54" t="s">
        <v>0</v>
      </c>
      <c r="G100" s="14">
        <v>3</v>
      </c>
      <c r="H100" s="14" t="s">
        <v>153</v>
      </c>
      <c r="I100" s="16">
        <f>SUM(C100*E100*G100)</f>
        <v>0</v>
      </c>
    </row>
    <row r="101" spans="1:9" s="13" customFormat="1" ht="14.25" x14ac:dyDescent="0.25">
      <c r="A101" s="42">
        <v>2</v>
      </c>
      <c r="B101" s="11" t="s">
        <v>101</v>
      </c>
      <c r="C101" s="57"/>
      <c r="D101" s="42" t="s">
        <v>0</v>
      </c>
      <c r="E101" s="43">
        <v>41</v>
      </c>
      <c r="F101" s="55" t="s">
        <v>0</v>
      </c>
      <c r="G101" s="42">
        <v>3</v>
      </c>
      <c r="H101" s="42" t="s">
        <v>153</v>
      </c>
      <c r="I101" s="28">
        <f>SUM(C101*E101*G101)</f>
        <v>0</v>
      </c>
    </row>
    <row r="102" spans="1:9" s="13" customFormat="1" ht="13.9" customHeight="1" x14ac:dyDescent="0.25">
      <c r="A102" s="80" t="s">
        <v>206</v>
      </c>
      <c r="B102" s="81"/>
      <c r="C102" s="81"/>
      <c r="D102" s="81"/>
      <c r="E102" s="81"/>
      <c r="F102" s="81"/>
      <c r="G102" s="81"/>
      <c r="H102" s="82"/>
      <c r="I102" s="12">
        <f>SUM(I20:I101)</f>
        <v>0</v>
      </c>
    </row>
    <row r="103" spans="1:9" s="13" customFormat="1" ht="14.25" x14ac:dyDescent="0.25">
      <c r="C103" s="2"/>
      <c r="D103" s="2"/>
      <c r="H103" s="2"/>
    </row>
    <row r="104" spans="1:9" s="13" customFormat="1" ht="15" x14ac:dyDescent="0.25">
      <c r="A104" s="32" t="s">
        <v>204</v>
      </c>
      <c r="B104" s="31"/>
      <c r="C104" s="7"/>
      <c r="D104" s="7"/>
      <c r="E104" s="31"/>
      <c r="F104" s="31"/>
      <c r="G104" s="31"/>
      <c r="H104" s="7"/>
      <c r="I104" s="31"/>
    </row>
    <row r="105" spans="1:9" s="13" customFormat="1" ht="40.5" customHeight="1" x14ac:dyDescent="0.25">
      <c r="A105" s="85" t="s">
        <v>196</v>
      </c>
      <c r="B105" s="86"/>
      <c r="C105" s="86"/>
      <c r="D105" s="84" t="s">
        <v>197</v>
      </c>
      <c r="E105" s="84"/>
      <c r="F105" s="74" t="s">
        <v>0</v>
      </c>
      <c r="G105" s="50" t="s">
        <v>198</v>
      </c>
      <c r="H105" s="8" t="s">
        <v>153</v>
      </c>
      <c r="I105" s="8" t="s">
        <v>195</v>
      </c>
    </row>
    <row r="106" spans="1:9" s="13" customFormat="1" ht="14.25" x14ac:dyDescent="0.25">
      <c r="A106" s="14">
        <v>1</v>
      </c>
      <c r="B106" s="92" t="s">
        <v>23</v>
      </c>
      <c r="C106" s="122"/>
      <c r="D106" s="95"/>
      <c r="E106" s="95"/>
      <c r="F106" s="47" t="s">
        <v>0</v>
      </c>
      <c r="G106" s="17">
        <v>200</v>
      </c>
      <c r="H106" s="17" t="s">
        <v>153</v>
      </c>
      <c r="I106" s="16">
        <f>D106*G106</f>
        <v>0</v>
      </c>
    </row>
    <row r="107" spans="1:9" s="13" customFormat="1" ht="13.9" customHeight="1" x14ac:dyDescent="0.25">
      <c r="A107" s="17">
        <v>2</v>
      </c>
      <c r="B107" s="92" t="s">
        <v>22</v>
      </c>
      <c r="C107" s="122"/>
      <c r="D107" s="95"/>
      <c r="E107" s="95"/>
      <c r="F107" s="47" t="s">
        <v>0</v>
      </c>
      <c r="G107" s="17">
        <v>200</v>
      </c>
      <c r="H107" s="17" t="s">
        <v>153</v>
      </c>
      <c r="I107" s="16">
        <f>D107*G107</f>
        <v>0</v>
      </c>
    </row>
    <row r="108" spans="1:9" s="13" customFormat="1" ht="13.9" customHeight="1" x14ac:dyDescent="0.25">
      <c r="A108" s="20">
        <v>3</v>
      </c>
      <c r="B108" s="92" t="s">
        <v>24</v>
      </c>
      <c r="C108" s="122"/>
      <c r="D108" s="95"/>
      <c r="E108" s="95"/>
      <c r="F108" s="47" t="s">
        <v>0</v>
      </c>
      <c r="G108" s="17">
        <v>100</v>
      </c>
      <c r="H108" s="17" t="s">
        <v>153</v>
      </c>
      <c r="I108" s="16">
        <f t="shared" ref="I108" si="4">D108*G108</f>
        <v>0</v>
      </c>
    </row>
    <row r="109" spans="1:9" s="13" customFormat="1" ht="13.9" customHeight="1" x14ac:dyDescent="0.25">
      <c r="A109" s="80" t="s">
        <v>207</v>
      </c>
      <c r="B109" s="81"/>
      <c r="C109" s="81"/>
      <c r="D109" s="81"/>
      <c r="E109" s="81"/>
      <c r="F109" s="81"/>
      <c r="G109" s="81"/>
      <c r="H109" s="82"/>
      <c r="I109" s="12">
        <f>SUM(I106:I108)</f>
        <v>0</v>
      </c>
    </row>
    <row r="110" spans="1:9" s="13" customFormat="1" ht="15" x14ac:dyDescent="0.25">
      <c r="A110" s="101"/>
      <c r="B110" s="101"/>
      <c r="C110" s="101"/>
      <c r="D110" s="101"/>
      <c r="E110" s="101"/>
      <c r="F110" s="101"/>
      <c r="G110" s="101"/>
      <c r="H110" s="101"/>
      <c r="I110" s="101"/>
    </row>
    <row r="111" spans="1:9" s="13" customFormat="1" ht="15" x14ac:dyDescent="0.25">
      <c r="A111" s="94" t="s">
        <v>205</v>
      </c>
      <c r="B111" s="94"/>
      <c r="C111" s="2"/>
      <c r="D111" s="2"/>
      <c r="H111" s="2"/>
    </row>
    <row r="112" spans="1:9" s="13" customFormat="1" ht="21.4" customHeight="1" x14ac:dyDescent="0.25">
      <c r="A112" s="84" t="s">
        <v>194</v>
      </c>
      <c r="B112" s="84"/>
      <c r="C112" s="84"/>
      <c r="D112" s="84"/>
      <c r="E112" s="84"/>
      <c r="F112" s="84"/>
      <c r="G112" s="84"/>
      <c r="H112" s="39" t="s">
        <v>153</v>
      </c>
      <c r="I112" s="39" t="s">
        <v>195</v>
      </c>
    </row>
    <row r="113" spans="1:9" s="13" customFormat="1" ht="14.25" x14ac:dyDescent="0.25">
      <c r="A113" s="96" t="s">
        <v>191</v>
      </c>
      <c r="B113" s="97"/>
      <c r="C113" s="97"/>
      <c r="D113" s="97"/>
      <c r="E113" s="97"/>
      <c r="F113" s="97"/>
      <c r="G113" s="98"/>
      <c r="H113" s="48" t="s">
        <v>153</v>
      </c>
      <c r="I113" s="16">
        <v>50000</v>
      </c>
    </row>
    <row r="114" spans="1:9" s="13" customFormat="1" ht="14.25" x14ac:dyDescent="0.25">
      <c r="A114" s="88" t="s">
        <v>192</v>
      </c>
      <c r="B114" s="89"/>
      <c r="C114" s="89"/>
      <c r="D114" s="89"/>
      <c r="E114" s="89"/>
      <c r="F114" s="89"/>
      <c r="G114" s="90"/>
      <c r="H114" s="49" t="s">
        <v>153</v>
      </c>
      <c r="I114" s="19">
        <v>30000</v>
      </c>
    </row>
    <row r="115" spans="1:9" s="13" customFormat="1" ht="14.25" x14ac:dyDescent="0.25">
      <c r="A115" s="88" t="s">
        <v>193</v>
      </c>
      <c r="B115" s="89"/>
      <c r="C115" s="89"/>
      <c r="D115" s="89"/>
      <c r="E115" s="89"/>
      <c r="F115" s="89"/>
      <c r="G115" s="90"/>
      <c r="H115" s="49" t="s">
        <v>153</v>
      </c>
      <c r="I115" s="19">
        <f>SUM(I102+I109)*0.25</f>
        <v>0</v>
      </c>
    </row>
    <row r="116" spans="1:9" s="13" customFormat="1" ht="14.65" customHeight="1" x14ac:dyDescent="0.25">
      <c r="A116" s="80" t="s">
        <v>208</v>
      </c>
      <c r="B116" s="81"/>
      <c r="C116" s="81"/>
      <c r="D116" s="81"/>
      <c r="E116" s="81"/>
      <c r="F116" s="81"/>
      <c r="G116" s="81"/>
      <c r="H116" s="82"/>
      <c r="I116" s="12">
        <f>IF(I115&gt;1,I113+I114+I115,I115*0)</f>
        <v>0</v>
      </c>
    </row>
    <row r="117" spans="1:9" s="13" customFormat="1" ht="14.25" x14ac:dyDescent="0.25">
      <c r="C117" s="2"/>
      <c r="D117" s="2"/>
      <c r="H117" s="2"/>
      <c r="I117" s="33"/>
    </row>
    <row r="118" spans="1:9" s="13" customFormat="1" ht="16.149999999999999" customHeight="1" x14ac:dyDescent="0.25">
      <c r="A118" s="91" t="s">
        <v>209</v>
      </c>
      <c r="B118" s="91"/>
      <c r="C118" s="91"/>
      <c r="D118" s="91"/>
      <c r="E118" s="91"/>
      <c r="F118" s="91"/>
      <c r="G118" s="91"/>
      <c r="H118" s="91"/>
      <c r="I118" s="24">
        <f>SUM(I102+I109+I116)</f>
        <v>0</v>
      </c>
    </row>
    <row r="119" spans="1:9" s="13" customFormat="1" ht="15" x14ac:dyDescent="0.25">
      <c r="A119" s="25"/>
      <c r="B119" s="25"/>
      <c r="C119" s="25"/>
      <c r="D119" s="25"/>
      <c r="E119" s="25"/>
      <c r="F119" s="32"/>
      <c r="G119" s="25"/>
      <c r="H119" s="25"/>
      <c r="I119" s="26"/>
    </row>
    <row r="120" spans="1:9" s="13" customFormat="1" ht="17.649999999999999" customHeight="1" x14ac:dyDescent="0.25">
      <c r="A120" s="100" t="s">
        <v>188</v>
      </c>
      <c r="B120" s="100"/>
      <c r="C120" s="52"/>
      <c r="D120" s="53"/>
      <c r="E120" s="52"/>
      <c r="F120" s="75"/>
      <c r="G120" s="52"/>
      <c r="H120" s="52"/>
      <c r="I120" s="52"/>
    </row>
    <row r="121" spans="1:9" s="13" customFormat="1" ht="21" customHeight="1" x14ac:dyDescent="0.25">
      <c r="A121" s="78" t="s">
        <v>203</v>
      </c>
      <c r="B121" s="78"/>
      <c r="C121" s="78"/>
      <c r="D121" s="7"/>
      <c r="E121" s="31"/>
      <c r="F121" s="31"/>
      <c r="G121" s="31"/>
      <c r="H121" s="31"/>
      <c r="I121" s="31"/>
    </row>
    <row r="122" spans="1:9" s="13" customFormat="1" ht="40.5" x14ac:dyDescent="0.25">
      <c r="A122" s="84" t="s">
        <v>199</v>
      </c>
      <c r="B122" s="99"/>
      <c r="C122" s="8" t="s">
        <v>200</v>
      </c>
      <c r="D122" s="39" t="s">
        <v>0</v>
      </c>
      <c r="E122" s="8" t="s">
        <v>201</v>
      </c>
      <c r="F122" s="73" t="s">
        <v>0</v>
      </c>
      <c r="G122" s="50" t="s">
        <v>202</v>
      </c>
      <c r="H122" s="39" t="s">
        <v>153</v>
      </c>
      <c r="I122" s="8" t="s">
        <v>195</v>
      </c>
    </row>
    <row r="123" spans="1:9" s="13" customFormat="1" ht="15" x14ac:dyDescent="0.25">
      <c r="A123" s="83" t="s">
        <v>15</v>
      </c>
      <c r="B123" s="83"/>
      <c r="C123" s="83"/>
      <c r="D123" s="83"/>
      <c r="E123" s="83"/>
      <c r="F123" s="83"/>
      <c r="G123" s="83"/>
      <c r="H123" s="83"/>
      <c r="I123" s="83"/>
    </row>
    <row r="124" spans="1:9" s="13" customFormat="1" ht="14.25" x14ac:dyDescent="0.25">
      <c r="A124" s="14">
        <v>1</v>
      </c>
      <c r="B124" s="10" t="s">
        <v>160</v>
      </c>
      <c r="C124" s="58"/>
      <c r="D124" s="14" t="s">
        <v>1</v>
      </c>
      <c r="E124" s="41">
        <v>4</v>
      </c>
      <c r="F124" s="54" t="s">
        <v>2</v>
      </c>
      <c r="G124" s="14">
        <v>3</v>
      </c>
      <c r="H124" s="14" t="s">
        <v>153</v>
      </c>
      <c r="I124" s="16">
        <f t="shared" ref="I124:I130" si="5">C124*E124*G124</f>
        <v>0</v>
      </c>
    </row>
    <row r="125" spans="1:9" s="13" customFormat="1" ht="14.25" x14ac:dyDescent="0.25">
      <c r="A125" s="14">
        <v>2</v>
      </c>
      <c r="B125" s="10" t="s">
        <v>26</v>
      </c>
      <c r="C125" s="60"/>
      <c r="D125" s="14" t="s">
        <v>1</v>
      </c>
      <c r="E125" s="41">
        <v>4</v>
      </c>
      <c r="F125" s="54" t="s">
        <v>2</v>
      </c>
      <c r="G125" s="14">
        <v>3</v>
      </c>
      <c r="H125" s="14" t="s">
        <v>153</v>
      </c>
      <c r="I125" s="16">
        <f t="shared" si="5"/>
        <v>0</v>
      </c>
    </row>
    <row r="126" spans="1:9" s="13" customFormat="1" ht="14.25" x14ac:dyDescent="0.25">
      <c r="A126" s="14">
        <v>3</v>
      </c>
      <c r="B126" s="10" t="s">
        <v>4</v>
      </c>
      <c r="C126" s="60"/>
      <c r="D126" s="14" t="s">
        <v>1</v>
      </c>
      <c r="E126" s="41">
        <v>5</v>
      </c>
      <c r="F126" s="54" t="s">
        <v>2</v>
      </c>
      <c r="G126" s="14">
        <v>3</v>
      </c>
      <c r="H126" s="14" t="s">
        <v>153</v>
      </c>
      <c r="I126" s="16">
        <f t="shared" si="5"/>
        <v>0</v>
      </c>
    </row>
    <row r="127" spans="1:9" s="13" customFormat="1" ht="14.25" x14ac:dyDescent="0.25">
      <c r="A127" s="14">
        <v>4</v>
      </c>
      <c r="B127" s="10" t="s">
        <v>159</v>
      </c>
      <c r="C127" s="60"/>
      <c r="D127" s="14" t="s">
        <v>1</v>
      </c>
      <c r="E127" s="41">
        <v>15</v>
      </c>
      <c r="F127" s="54" t="s">
        <v>2</v>
      </c>
      <c r="G127" s="14">
        <v>3</v>
      </c>
      <c r="H127" s="14" t="s">
        <v>153</v>
      </c>
      <c r="I127" s="16">
        <f t="shared" si="5"/>
        <v>0</v>
      </c>
    </row>
    <row r="128" spans="1:9" s="13" customFormat="1" ht="14.25" x14ac:dyDescent="0.25">
      <c r="A128" s="14">
        <v>5</v>
      </c>
      <c r="B128" s="10" t="s">
        <v>158</v>
      </c>
      <c r="C128" s="60"/>
      <c r="D128" s="14" t="s">
        <v>1</v>
      </c>
      <c r="E128" s="41">
        <v>25</v>
      </c>
      <c r="F128" s="54" t="s">
        <v>2</v>
      </c>
      <c r="G128" s="14">
        <v>3</v>
      </c>
      <c r="H128" s="14" t="s">
        <v>153</v>
      </c>
      <c r="I128" s="16">
        <f t="shared" si="5"/>
        <v>0</v>
      </c>
    </row>
    <row r="129" spans="1:9" s="13" customFormat="1" ht="14.25" x14ac:dyDescent="0.25">
      <c r="A129" s="14">
        <v>6</v>
      </c>
      <c r="B129" s="10" t="s">
        <v>154</v>
      </c>
      <c r="C129" s="60"/>
      <c r="D129" s="14" t="s">
        <v>1</v>
      </c>
      <c r="E129" s="41">
        <v>25</v>
      </c>
      <c r="F129" s="54" t="s">
        <v>2</v>
      </c>
      <c r="G129" s="14">
        <v>3</v>
      </c>
      <c r="H129" s="14" t="s">
        <v>153</v>
      </c>
      <c r="I129" s="16">
        <f t="shared" si="5"/>
        <v>0</v>
      </c>
    </row>
    <row r="130" spans="1:9" s="13" customFormat="1" ht="14.25" x14ac:dyDescent="0.25">
      <c r="A130" s="42">
        <v>7</v>
      </c>
      <c r="B130" s="11" t="s">
        <v>66</v>
      </c>
      <c r="C130" s="61"/>
      <c r="D130" s="42" t="s">
        <v>1</v>
      </c>
      <c r="E130" s="43">
        <v>25</v>
      </c>
      <c r="F130" s="55" t="s">
        <v>2</v>
      </c>
      <c r="G130" s="42">
        <v>3</v>
      </c>
      <c r="H130" s="42" t="s">
        <v>153</v>
      </c>
      <c r="I130" s="28">
        <f t="shared" si="5"/>
        <v>0</v>
      </c>
    </row>
    <row r="131" spans="1:9" s="13" customFormat="1" ht="15" x14ac:dyDescent="0.25">
      <c r="A131" s="83" t="s">
        <v>17</v>
      </c>
      <c r="B131" s="83"/>
      <c r="C131" s="83"/>
      <c r="D131" s="83"/>
      <c r="E131" s="83"/>
      <c r="F131" s="83"/>
      <c r="G131" s="83"/>
      <c r="H131" s="83"/>
      <c r="I131" s="83"/>
    </row>
    <row r="132" spans="1:9" s="13" customFormat="1" ht="14.25" x14ac:dyDescent="0.25">
      <c r="A132" s="14">
        <v>1</v>
      </c>
      <c r="B132" s="10" t="s">
        <v>156</v>
      </c>
      <c r="C132" s="56"/>
      <c r="D132" s="14" t="s">
        <v>0</v>
      </c>
      <c r="E132" s="41">
        <v>7</v>
      </c>
      <c r="F132" s="54" t="s">
        <v>0</v>
      </c>
      <c r="G132" s="14">
        <v>3</v>
      </c>
      <c r="H132" s="14" t="s">
        <v>153</v>
      </c>
      <c r="I132" s="16">
        <f>C132*E132*G132</f>
        <v>0</v>
      </c>
    </row>
    <row r="133" spans="1:9" s="13" customFormat="1" ht="14.25" x14ac:dyDescent="0.25">
      <c r="A133" s="14">
        <v>2</v>
      </c>
      <c r="B133" s="10" t="s">
        <v>155</v>
      </c>
      <c r="C133" s="60"/>
      <c r="D133" s="14" t="s">
        <v>0</v>
      </c>
      <c r="E133" s="41">
        <v>18</v>
      </c>
      <c r="F133" s="54" t="s">
        <v>0</v>
      </c>
      <c r="G133" s="14">
        <v>3</v>
      </c>
      <c r="H133" s="14" t="s">
        <v>153</v>
      </c>
      <c r="I133" s="16">
        <f>C133*E133*G133</f>
        <v>0</v>
      </c>
    </row>
    <row r="134" spans="1:9" s="13" customFormat="1" ht="14.25" x14ac:dyDescent="0.25">
      <c r="A134" s="14">
        <v>3</v>
      </c>
      <c r="B134" s="10" t="s">
        <v>86</v>
      </c>
      <c r="C134" s="60"/>
      <c r="D134" s="14" t="s">
        <v>0</v>
      </c>
      <c r="E134" s="41">
        <v>20</v>
      </c>
      <c r="F134" s="54" t="s">
        <v>0</v>
      </c>
      <c r="G134" s="14">
        <v>3</v>
      </c>
      <c r="H134" s="14" t="s">
        <v>153</v>
      </c>
      <c r="I134" s="16">
        <f>C134*E134*G134</f>
        <v>0</v>
      </c>
    </row>
    <row r="135" spans="1:9" s="13" customFormat="1" ht="14.25" x14ac:dyDescent="0.25">
      <c r="A135" s="42">
        <v>4</v>
      </c>
      <c r="B135" s="11" t="s">
        <v>72</v>
      </c>
      <c r="C135" s="61"/>
      <c r="D135" s="42" t="s">
        <v>0</v>
      </c>
      <c r="E135" s="43">
        <v>25</v>
      </c>
      <c r="F135" s="55" t="s">
        <v>0</v>
      </c>
      <c r="G135" s="42">
        <v>3</v>
      </c>
      <c r="H135" s="42" t="s">
        <v>153</v>
      </c>
      <c r="I135" s="28">
        <f>C135*E135*G135</f>
        <v>0</v>
      </c>
    </row>
    <row r="136" spans="1:9" s="13" customFormat="1" ht="15" x14ac:dyDescent="0.25">
      <c r="A136" s="83" t="s">
        <v>18</v>
      </c>
      <c r="B136" s="83"/>
      <c r="C136" s="83"/>
      <c r="D136" s="83"/>
      <c r="E136" s="83"/>
      <c r="F136" s="83"/>
      <c r="G136" s="83"/>
      <c r="H136" s="83"/>
      <c r="I136" s="83"/>
    </row>
    <row r="137" spans="1:9" s="13" customFormat="1" ht="14.25" x14ac:dyDescent="0.25">
      <c r="A137" s="42">
        <v>1</v>
      </c>
      <c r="B137" s="11" t="s">
        <v>157</v>
      </c>
      <c r="C137" s="62"/>
      <c r="D137" s="42" t="s">
        <v>0</v>
      </c>
      <c r="E137" s="43">
        <v>8</v>
      </c>
      <c r="F137" s="55" t="s">
        <v>0</v>
      </c>
      <c r="G137" s="42">
        <v>3</v>
      </c>
      <c r="H137" s="42" t="s">
        <v>153</v>
      </c>
      <c r="I137" s="28">
        <f>C137*E137*G137</f>
        <v>0</v>
      </c>
    </row>
    <row r="138" spans="1:9" s="13" customFormat="1" ht="15" x14ac:dyDescent="0.25">
      <c r="A138" s="83" t="s">
        <v>19</v>
      </c>
      <c r="B138" s="83"/>
      <c r="C138" s="83"/>
      <c r="D138" s="83"/>
      <c r="E138" s="83"/>
      <c r="F138" s="83"/>
      <c r="G138" s="83"/>
      <c r="H138" s="83"/>
      <c r="I138" s="83"/>
    </row>
    <row r="139" spans="1:9" s="13" customFormat="1" ht="14.25" x14ac:dyDescent="0.25">
      <c r="A139" s="17">
        <v>1</v>
      </c>
      <c r="B139" s="9" t="s">
        <v>73</v>
      </c>
      <c r="C139" s="59"/>
      <c r="D139" s="17" t="s">
        <v>0</v>
      </c>
      <c r="E139" s="36">
        <v>6</v>
      </c>
      <c r="F139" s="47" t="s">
        <v>0</v>
      </c>
      <c r="G139" s="17">
        <v>3</v>
      </c>
      <c r="H139" s="17" t="s">
        <v>153</v>
      </c>
      <c r="I139" s="19">
        <f>C139*E139*G139</f>
        <v>0</v>
      </c>
    </row>
    <row r="140" spans="1:9" s="13" customFormat="1" ht="15" x14ac:dyDescent="0.25">
      <c r="A140" s="83" t="s">
        <v>185</v>
      </c>
      <c r="B140" s="83"/>
      <c r="C140" s="83"/>
      <c r="D140" s="83"/>
      <c r="E140" s="83"/>
      <c r="F140" s="83"/>
      <c r="G140" s="83"/>
      <c r="H140" s="83"/>
      <c r="I140" s="83"/>
    </row>
    <row r="141" spans="1:9" s="13" customFormat="1" ht="14.25" x14ac:dyDescent="0.25">
      <c r="A141" s="42">
        <v>1</v>
      </c>
      <c r="B141" s="11" t="s">
        <v>186</v>
      </c>
      <c r="C141" s="62"/>
      <c r="D141" s="42" t="s">
        <v>0</v>
      </c>
      <c r="E141" s="43">
        <v>2</v>
      </c>
      <c r="F141" s="55" t="s">
        <v>0</v>
      </c>
      <c r="G141" s="42">
        <v>3</v>
      </c>
      <c r="H141" s="42" t="s">
        <v>153</v>
      </c>
      <c r="I141" s="28">
        <f>SUM(C141*E141*G141)</f>
        <v>0</v>
      </c>
    </row>
    <row r="142" spans="1:9" s="13" customFormat="1" ht="15" x14ac:dyDescent="0.25">
      <c r="A142" s="83" t="s">
        <v>21</v>
      </c>
      <c r="B142" s="83"/>
      <c r="C142" s="83"/>
      <c r="D142" s="83"/>
      <c r="E142" s="83"/>
      <c r="F142" s="83"/>
      <c r="G142" s="83"/>
      <c r="H142" s="83"/>
      <c r="I142" s="83"/>
    </row>
    <row r="143" spans="1:9" s="13" customFormat="1" ht="14.25" x14ac:dyDescent="0.25">
      <c r="A143" s="14">
        <v>1</v>
      </c>
      <c r="B143" s="10" t="s">
        <v>76</v>
      </c>
      <c r="C143" s="56"/>
      <c r="D143" s="14" t="s">
        <v>0</v>
      </c>
      <c r="E143" s="41">
        <v>65</v>
      </c>
      <c r="F143" s="54" t="s">
        <v>0</v>
      </c>
      <c r="G143" s="14">
        <v>3</v>
      </c>
      <c r="H143" s="14" t="s">
        <v>153</v>
      </c>
      <c r="I143" s="16">
        <f>C143*E143*G143</f>
        <v>0</v>
      </c>
    </row>
    <row r="144" spans="1:9" s="13" customFormat="1" ht="14.25" x14ac:dyDescent="0.25">
      <c r="A144" s="14">
        <v>2</v>
      </c>
      <c r="B144" s="10" t="s">
        <v>77</v>
      </c>
      <c r="C144" s="60"/>
      <c r="D144" s="14" t="s">
        <v>0</v>
      </c>
      <c r="E144" s="41">
        <v>195</v>
      </c>
      <c r="F144" s="54" t="s">
        <v>0</v>
      </c>
      <c r="G144" s="14">
        <v>3</v>
      </c>
      <c r="H144" s="14" t="s">
        <v>153</v>
      </c>
      <c r="I144" s="16">
        <f>C144*E144*G144</f>
        <v>0</v>
      </c>
    </row>
    <row r="145" spans="1:9" s="13" customFormat="1" ht="14.25" x14ac:dyDescent="0.25">
      <c r="A145" s="42">
        <v>3</v>
      </c>
      <c r="B145" s="11" t="s">
        <v>78</v>
      </c>
      <c r="C145" s="61"/>
      <c r="D145" s="42" t="s">
        <v>0</v>
      </c>
      <c r="E145" s="43">
        <v>200</v>
      </c>
      <c r="F145" s="55" t="s">
        <v>0</v>
      </c>
      <c r="G145" s="42">
        <v>3</v>
      </c>
      <c r="H145" s="42" t="s">
        <v>153</v>
      </c>
      <c r="I145" s="28">
        <f>C145*E145*G145</f>
        <v>0</v>
      </c>
    </row>
    <row r="146" spans="1:9" s="13" customFormat="1" ht="14.65" customHeight="1" x14ac:dyDescent="0.25">
      <c r="A146" s="80" t="s">
        <v>206</v>
      </c>
      <c r="B146" s="81"/>
      <c r="C146" s="81"/>
      <c r="D146" s="81"/>
      <c r="E146" s="81"/>
      <c r="F146" s="81"/>
      <c r="G146" s="81"/>
      <c r="H146" s="82"/>
      <c r="I146" s="12">
        <f>SUM(I124:I145)</f>
        <v>0</v>
      </c>
    </row>
    <row r="147" spans="1:9" s="13" customFormat="1" ht="15" x14ac:dyDescent="0.25">
      <c r="A147" s="108"/>
      <c r="B147" s="108"/>
      <c r="C147" s="23"/>
      <c r="D147" s="27"/>
      <c r="E147" s="23"/>
      <c r="F147" s="76"/>
      <c r="G147" s="23"/>
      <c r="H147" s="23"/>
      <c r="I147" s="23"/>
    </row>
    <row r="148" spans="1:9" s="13" customFormat="1" ht="15" x14ac:dyDescent="0.25">
      <c r="A148" s="79" t="s">
        <v>204</v>
      </c>
      <c r="B148" s="79"/>
      <c r="C148" s="7"/>
      <c r="D148" s="7"/>
      <c r="E148" s="31"/>
      <c r="F148" s="31"/>
      <c r="G148" s="31"/>
      <c r="H148" s="31"/>
      <c r="I148" s="31"/>
    </row>
    <row r="149" spans="1:9" s="13" customFormat="1" ht="40.5" customHeight="1" x14ac:dyDescent="0.25">
      <c r="A149" s="85" t="s">
        <v>196</v>
      </c>
      <c r="B149" s="86"/>
      <c r="C149" s="87"/>
      <c r="D149" s="84" t="s">
        <v>197</v>
      </c>
      <c r="E149" s="84"/>
      <c r="F149" s="74" t="s">
        <v>0</v>
      </c>
      <c r="G149" s="50" t="s">
        <v>198</v>
      </c>
      <c r="H149" s="8" t="s">
        <v>153</v>
      </c>
      <c r="I149" s="8" t="s">
        <v>195</v>
      </c>
    </row>
    <row r="150" spans="1:9" s="13" customFormat="1" ht="14.25" x14ac:dyDescent="0.25">
      <c r="A150" s="14">
        <v>1</v>
      </c>
      <c r="B150" s="92" t="s">
        <v>23</v>
      </c>
      <c r="C150" s="93"/>
      <c r="D150" s="95"/>
      <c r="E150" s="95"/>
      <c r="F150" s="47" t="s">
        <v>0</v>
      </c>
      <c r="G150" s="17">
        <v>150</v>
      </c>
      <c r="H150" s="15" t="s">
        <v>153</v>
      </c>
      <c r="I150" s="16">
        <f>D150*G150</f>
        <v>0</v>
      </c>
    </row>
    <row r="151" spans="1:9" s="13" customFormat="1" ht="13.9" customHeight="1" x14ac:dyDescent="0.25">
      <c r="A151" s="17">
        <v>2</v>
      </c>
      <c r="B151" s="92" t="s">
        <v>22</v>
      </c>
      <c r="C151" s="93"/>
      <c r="D151" s="95"/>
      <c r="E151" s="95"/>
      <c r="F151" s="47" t="s">
        <v>0</v>
      </c>
      <c r="G151" s="17">
        <v>80</v>
      </c>
      <c r="H151" s="18" t="s">
        <v>153</v>
      </c>
      <c r="I151" s="16">
        <f>D151*G151</f>
        <v>0</v>
      </c>
    </row>
    <row r="152" spans="1:9" s="13" customFormat="1" ht="13.9" customHeight="1" x14ac:dyDescent="0.25">
      <c r="A152" s="20">
        <v>3</v>
      </c>
      <c r="B152" s="92" t="s">
        <v>24</v>
      </c>
      <c r="C152" s="93"/>
      <c r="D152" s="95"/>
      <c r="E152" s="95"/>
      <c r="F152" s="47" t="s">
        <v>0</v>
      </c>
      <c r="G152" s="17">
        <v>60</v>
      </c>
      <c r="H152" s="21" t="s">
        <v>153</v>
      </c>
      <c r="I152" s="16">
        <f t="shared" ref="I152" si="6">D152*G152</f>
        <v>0</v>
      </c>
    </row>
    <row r="153" spans="1:9" s="13" customFormat="1" ht="14.65" customHeight="1" x14ac:dyDescent="0.25">
      <c r="A153" s="80" t="s">
        <v>207</v>
      </c>
      <c r="B153" s="81"/>
      <c r="C153" s="81"/>
      <c r="D153" s="81"/>
      <c r="E153" s="81"/>
      <c r="F153" s="81"/>
      <c r="G153" s="81"/>
      <c r="H153" s="82"/>
      <c r="I153" s="12">
        <f>SUM(I150:I152)</f>
        <v>0</v>
      </c>
    </row>
    <row r="154" spans="1:9" s="13" customFormat="1" ht="15" x14ac:dyDescent="0.25">
      <c r="A154" s="101"/>
      <c r="B154" s="101"/>
      <c r="C154" s="101"/>
      <c r="D154" s="101"/>
      <c r="E154" s="101"/>
      <c r="F154" s="101"/>
      <c r="G154" s="101"/>
      <c r="H154" s="101"/>
      <c r="I154" s="101"/>
    </row>
    <row r="155" spans="1:9" s="13" customFormat="1" ht="15" x14ac:dyDescent="0.25">
      <c r="A155" s="94" t="s">
        <v>205</v>
      </c>
      <c r="B155" s="94"/>
      <c r="C155" s="2"/>
      <c r="D155" s="2"/>
      <c r="H155" s="2"/>
    </row>
    <row r="156" spans="1:9" s="13" customFormat="1" ht="21.4" customHeight="1" x14ac:dyDescent="0.25">
      <c r="A156" s="84" t="s">
        <v>194</v>
      </c>
      <c r="B156" s="84"/>
      <c r="C156" s="84"/>
      <c r="D156" s="84"/>
      <c r="E156" s="84"/>
      <c r="F156" s="84"/>
      <c r="G156" s="84"/>
      <c r="H156" s="39" t="s">
        <v>153</v>
      </c>
      <c r="I156" s="39" t="s">
        <v>195</v>
      </c>
    </row>
    <row r="157" spans="1:9" s="13" customFormat="1" ht="14.25" x14ac:dyDescent="0.25">
      <c r="A157" s="102" t="s">
        <v>191</v>
      </c>
      <c r="B157" s="103"/>
      <c r="C157" s="103"/>
      <c r="D157" s="103"/>
      <c r="E157" s="103"/>
      <c r="F157" s="103"/>
      <c r="G157" s="104"/>
      <c r="H157" s="48" t="s">
        <v>153</v>
      </c>
      <c r="I157" s="16">
        <v>100000</v>
      </c>
    </row>
    <row r="158" spans="1:9" s="13" customFormat="1" ht="14.25" x14ac:dyDescent="0.25">
      <c r="A158" s="105" t="s">
        <v>192</v>
      </c>
      <c r="B158" s="106"/>
      <c r="C158" s="106"/>
      <c r="D158" s="106"/>
      <c r="E158" s="106"/>
      <c r="F158" s="106"/>
      <c r="G158" s="107"/>
      <c r="H158" s="49" t="s">
        <v>153</v>
      </c>
      <c r="I158" s="19">
        <v>30000</v>
      </c>
    </row>
    <row r="159" spans="1:9" s="13" customFormat="1" ht="14.25" x14ac:dyDescent="0.25">
      <c r="A159" s="105" t="s">
        <v>193</v>
      </c>
      <c r="B159" s="106"/>
      <c r="C159" s="106"/>
      <c r="D159" s="106"/>
      <c r="E159" s="106"/>
      <c r="F159" s="106"/>
      <c r="G159" s="107"/>
      <c r="H159" s="49" t="s">
        <v>153</v>
      </c>
      <c r="I159" s="19">
        <f>SUM(I146+I153)*0.25</f>
        <v>0</v>
      </c>
    </row>
    <row r="160" spans="1:9" s="13" customFormat="1" ht="14.65" customHeight="1" x14ac:dyDescent="0.25">
      <c r="A160" s="80" t="s">
        <v>208</v>
      </c>
      <c r="B160" s="81"/>
      <c r="C160" s="81"/>
      <c r="D160" s="81"/>
      <c r="E160" s="81"/>
      <c r="F160" s="81"/>
      <c r="G160" s="81"/>
      <c r="H160" s="82"/>
      <c r="I160" s="12">
        <f>IF(I159&gt;1,I157+I158+I159,I159*0)</f>
        <v>0</v>
      </c>
    </row>
    <row r="161" spans="1:9" s="13" customFormat="1" ht="14.25" x14ac:dyDescent="0.25">
      <c r="C161" s="2"/>
      <c r="D161" s="2"/>
      <c r="H161" s="2"/>
    </row>
    <row r="162" spans="1:9" s="13" customFormat="1" ht="16.149999999999999" customHeight="1" x14ac:dyDescent="0.25">
      <c r="A162" s="91" t="s">
        <v>210</v>
      </c>
      <c r="B162" s="91"/>
      <c r="C162" s="91"/>
      <c r="D162" s="91"/>
      <c r="E162" s="91"/>
      <c r="F162" s="91"/>
      <c r="G162" s="91"/>
      <c r="H162" s="91"/>
      <c r="I162" s="24">
        <f>SUM(I146+I153+I160)</f>
        <v>0</v>
      </c>
    </row>
    <row r="163" spans="1:9" s="13" customFormat="1" ht="15" x14ac:dyDescent="0.25">
      <c r="A163" s="25"/>
      <c r="B163" s="25"/>
      <c r="C163" s="25"/>
      <c r="D163" s="25"/>
      <c r="E163" s="25"/>
      <c r="F163" s="32"/>
      <c r="G163" s="25"/>
      <c r="H163" s="25"/>
      <c r="I163" s="26"/>
    </row>
    <row r="164" spans="1:9" s="13" customFormat="1" ht="17.649999999999999" customHeight="1" x14ac:dyDescent="0.25">
      <c r="A164" s="100" t="s">
        <v>217</v>
      </c>
      <c r="B164" s="100"/>
      <c r="C164" s="100"/>
      <c r="D164" s="100"/>
      <c r="E164" s="100"/>
      <c r="F164" s="100"/>
      <c r="G164" s="100"/>
      <c r="H164" s="100"/>
      <c r="I164" s="100"/>
    </row>
    <row r="165" spans="1:9" s="13" customFormat="1" ht="21" customHeight="1" x14ac:dyDescent="0.25">
      <c r="A165" s="78" t="s">
        <v>203</v>
      </c>
      <c r="B165" s="78"/>
      <c r="C165" s="78"/>
      <c r="D165" s="7"/>
      <c r="E165" s="31"/>
      <c r="F165" s="31"/>
      <c r="G165" s="31"/>
      <c r="H165" s="31"/>
      <c r="I165" s="31"/>
    </row>
    <row r="166" spans="1:9" s="13" customFormat="1" ht="40.5" x14ac:dyDescent="0.25">
      <c r="A166" s="84" t="s">
        <v>199</v>
      </c>
      <c r="B166" s="99"/>
      <c r="C166" s="8" t="s">
        <v>200</v>
      </c>
      <c r="D166" s="39" t="s">
        <v>0</v>
      </c>
      <c r="E166" s="8" t="s">
        <v>201</v>
      </c>
      <c r="F166" s="73" t="s">
        <v>0</v>
      </c>
      <c r="G166" s="50" t="s">
        <v>202</v>
      </c>
      <c r="H166" s="39" t="s">
        <v>153</v>
      </c>
      <c r="I166" s="8" t="s">
        <v>195</v>
      </c>
    </row>
    <row r="167" spans="1:9" s="13" customFormat="1" ht="15" x14ac:dyDescent="0.25">
      <c r="A167" s="83" t="s">
        <v>15</v>
      </c>
      <c r="B167" s="83"/>
      <c r="C167" s="83"/>
      <c r="D167" s="83"/>
      <c r="E167" s="83"/>
      <c r="F167" s="83"/>
      <c r="G167" s="83"/>
      <c r="H167" s="83"/>
      <c r="I167" s="83"/>
    </row>
    <row r="168" spans="1:9" s="13" customFormat="1" ht="14.25" x14ac:dyDescent="0.25">
      <c r="A168" s="14">
        <v>1</v>
      </c>
      <c r="B168" s="10" t="s">
        <v>119</v>
      </c>
      <c r="C168" s="63"/>
      <c r="D168" s="14" t="s">
        <v>1</v>
      </c>
      <c r="E168" s="41">
        <v>2</v>
      </c>
      <c r="F168" s="54" t="s">
        <v>2</v>
      </c>
      <c r="G168" s="14">
        <v>3</v>
      </c>
      <c r="H168" s="14" t="s">
        <v>153</v>
      </c>
      <c r="I168" s="16">
        <f>SUM(C168*E168*G168)</f>
        <v>0</v>
      </c>
    </row>
    <row r="169" spans="1:9" s="13" customFormat="1" ht="14.25" x14ac:dyDescent="0.25">
      <c r="A169" s="14">
        <v>2</v>
      </c>
      <c r="B169" s="10" t="s">
        <v>120</v>
      </c>
      <c r="C169" s="64"/>
      <c r="D169" s="14" t="s">
        <v>1</v>
      </c>
      <c r="E169" s="41">
        <v>10</v>
      </c>
      <c r="F169" s="54" t="s">
        <v>2</v>
      </c>
      <c r="G169" s="14">
        <v>3</v>
      </c>
      <c r="H169" s="14" t="s">
        <v>153</v>
      </c>
      <c r="I169" s="16">
        <f t="shared" ref="I169:I199" si="7">SUM(C169*E169*G169)</f>
        <v>0</v>
      </c>
    </row>
    <row r="170" spans="1:9" s="13" customFormat="1" ht="14.25" x14ac:dyDescent="0.25">
      <c r="A170" s="14">
        <v>3</v>
      </c>
      <c r="B170" s="10" t="s">
        <v>26</v>
      </c>
      <c r="C170" s="64"/>
      <c r="D170" s="14" t="s">
        <v>1</v>
      </c>
      <c r="E170" s="41">
        <v>200</v>
      </c>
      <c r="F170" s="54" t="s">
        <v>2</v>
      </c>
      <c r="G170" s="14">
        <v>3</v>
      </c>
      <c r="H170" s="14" t="s">
        <v>153</v>
      </c>
      <c r="I170" s="16">
        <f t="shared" si="7"/>
        <v>0</v>
      </c>
    </row>
    <row r="171" spans="1:9" s="13" customFormat="1" ht="14.25" x14ac:dyDescent="0.25">
      <c r="A171" s="14">
        <v>4</v>
      </c>
      <c r="B171" s="10" t="s">
        <v>27</v>
      </c>
      <c r="C171" s="64"/>
      <c r="D171" s="14" t="s">
        <v>1</v>
      </c>
      <c r="E171" s="41">
        <v>12</v>
      </c>
      <c r="F171" s="54" t="s">
        <v>2</v>
      </c>
      <c r="G171" s="14">
        <v>3</v>
      </c>
      <c r="H171" s="14" t="s">
        <v>153</v>
      </c>
      <c r="I171" s="16">
        <f t="shared" si="7"/>
        <v>0</v>
      </c>
    </row>
    <row r="172" spans="1:9" s="13" customFormat="1" ht="14.25" x14ac:dyDescent="0.25">
      <c r="A172" s="14">
        <v>5</v>
      </c>
      <c r="B172" s="10" t="s">
        <v>28</v>
      </c>
      <c r="C172" s="64"/>
      <c r="D172" s="14" t="s">
        <v>1</v>
      </c>
      <c r="E172" s="41">
        <v>10</v>
      </c>
      <c r="F172" s="54" t="s">
        <v>2</v>
      </c>
      <c r="G172" s="14">
        <v>3</v>
      </c>
      <c r="H172" s="14" t="s">
        <v>153</v>
      </c>
      <c r="I172" s="16">
        <f t="shared" si="7"/>
        <v>0</v>
      </c>
    </row>
    <row r="173" spans="1:9" s="13" customFormat="1" ht="14.25" x14ac:dyDescent="0.25">
      <c r="A173" s="14">
        <v>6</v>
      </c>
      <c r="B173" s="10" t="s">
        <v>121</v>
      </c>
      <c r="C173" s="64"/>
      <c r="D173" s="14" t="s">
        <v>1</v>
      </c>
      <c r="E173" s="41">
        <v>24</v>
      </c>
      <c r="F173" s="54" t="s">
        <v>2</v>
      </c>
      <c r="G173" s="14">
        <v>3</v>
      </c>
      <c r="H173" s="14" t="s">
        <v>153</v>
      </c>
      <c r="I173" s="16">
        <f t="shared" si="7"/>
        <v>0</v>
      </c>
    </row>
    <row r="174" spans="1:9" s="13" customFormat="1" ht="14.25" x14ac:dyDescent="0.25">
      <c r="A174" s="14">
        <v>7</v>
      </c>
      <c r="B174" s="10" t="s">
        <v>30</v>
      </c>
      <c r="C174" s="64"/>
      <c r="D174" s="14" t="s">
        <v>1</v>
      </c>
      <c r="E174" s="41">
        <v>2</v>
      </c>
      <c r="F174" s="54" t="s">
        <v>2</v>
      </c>
      <c r="G174" s="14">
        <v>3</v>
      </c>
      <c r="H174" s="14" t="s">
        <v>153</v>
      </c>
      <c r="I174" s="16">
        <f t="shared" si="7"/>
        <v>0</v>
      </c>
    </row>
    <row r="175" spans="1:9" s="13" customFormat="1" ht="14.25" x14ac:dyDescent="0.25">
      <c r="A175" s="14">
        <v>8</v>
      </c>
      <c r="B175" s="10" t="s">
        <v>31</v>
      </c>
      <c r="C175" s="64"/>
      <c r="D175" s="14" t="s">
        <v>1</v>
      </c>
      <c r="E175" s="41">
        <v>6</v>
      </c>
      <c r="F175" s="54" t="s">
        <v>2</v>
      </c>
      <c r="G175" s="14">
        <v>3</v>
      </c>
      <c r="H175" s="14" t="s">
        <v>153</v>
      </c>
      <c r="I175" s="16">
        <f t="shared" si="7"/>
        <v>0</v>
      </c>
    </row>
    <row r="176" spans="1:9" s="13" customFormat="1" ht="14.25" x14ac:dyDescent="0.25">
      <c r="A176" s="14">
        <v>9</v>
      </c>
      <c r="B176" s="10" t="s">
        <v>32</v>
      </c>
      <c r="C176" s="64"/>
      <c r="D176" s="14" t="s">
        <v>1</v>
      </c>
      <c r="E176" s="41">
        <v>24</v>
      </c>
      <c r="F176" s="54" t="s">
        <v>2</v>
      </c>
      <c r="G176" s="14">
        <v>3</v>
      </c>
      <c r="H176" s="14" t="s">
        <v>153</v>
      </c>
      <c r="I176" s="16">
        <f t="shared" si="7"/>
        <v>0</v>
      </c>
    </row>
    <row r="177" spans="1:9" s="13" customFormat="1" ht="14.25" x14ac:dyDescent="0.25">
      <c r="A177" s="14">
        <v>10</v>
      </c>
      <c r="B177" s="10" t="s">
        <v>6</v>
      </c>
      <c r="C177" s="64"/>
      <c r="D177" s="14" t="s">
        <v>1</v>
      </c>
      <c r="E177" s="41">
        <v>4</v>
      </c>
      <c r="F177" s="54" t="s">
        <v>2</v>
      </c>
      <c r="G177" s="14">
        <v>3</v>
      </c>
      <c r="H177" s="14" t="s">
        <v>153</v>
      </c>
      <c r="I177" s="16">
        <f t="shared" si="7"/>
        <v>0</v>
      </c>
    </row>
    <row r="178" spans="1:9" s="13" customFormat="1" ht="14.25" x14ac:dyDescent="0.25">
      <c r="A178" s="14">
        <v>11</v>
      </c>
      <c r="B178" s="9" t="s">
        <v>33</v>
      </c>
      <c r="C178" s="64"/>
      <c r="D178" s="14" t="s">
        <v>1</v>
      </c>
      <c r="E178" s="41">
        <v>3</v>
      </c>
      <c r="F178" s="54" t="s">
        <v>2</v>
      </c>
      <c r="G178" s="14">
        <v>3</v>
      </c>
      <c r="H178" s="14" t="s">
        <v>153</v>
      </c>
      <c r="I178" s="16">
        <f t="shared" si="7"/>
        <v>0</v>
      </c>
    </row>
    <row r="179" spans="1:9" s="13" customFormat="1" ht="14.25" x14ac:dyDescent="0.25">
      <c r="A179" s="14">
        <v>12</v>
      </c>
      <c r="B179" s="10" t="s">
        <v>34</v>
      </c>
      <c r="C179" s="64"/>
      <c r="D179" s="14" t="s">
        <v>1</v>
      </c>
      <c r="E179" s="41">
        <v>2</v>
      </c>
      <c r="F179" s="54" t="s">
        <v>2</v>
      </c>
      <c r="G179" s="14">
        <v>3</v>
      </c>
      <c r="H179" s="14" t="s">
        <v>153</v>
      </c>
      <c r="I179" s="16">
        <f t="shared" si="7"/>
        <v>0</v>
      </c>
    </row>
    <row r="180" spans="1:9" s="13" customFormat="1" ht="14.25" x14ac:dyDescent="0.25">
      <c r="A180" s="14">
        <v>13</v>
      </c>
      <c r="B180" s="10" t="s">
        <v>35</v>
      </c>
      <c r="C180" s="64"/>
      <c r="D180" s="14" t="s">
        <v>1</v>
      </c>
      <c r="E180" s="41">
        <v>9</v>
      </c>
      <c r="F180" s="54" t="s">
        <v>2</v>
      </c>
      <c r="G180" s="14">
        <v>3</v>
      </c>
      <c r="H180" s="14" t="s">
        <v>153</v>
      </c>
      <c r="I180" s="16">
        <f t="shared" si="7"/>
        <v>0</v>
      </c>
    </row>
    <row r="181" spans="1:9" s="13" customFormat="1" ht="14.25" x14ac:dyDescent="0.25">
      <c r="A181" s="14">
        <v>14</v>
      </c>
      <c r="B181" s="10" t="s">
        <v>7</v>
      </c>
      <c r="C181" s="64"/>
      <c r="D181" s="14" t="s">
        <v>1</v>
      </c>
      <c r="E181" s="41">
        <v>12</v>
      </c>
      <c r="F181" s="54" t="s">
        <v>2</v>
      </c>
      <c r="G181" s="14">
        <v>3</v>
      </c>
      <c r="H181" s="14" t="s">
        <v>153</v>
      </c>
      <c r="I181" s="16">
        <f t="shared" si="7"/>
        <v>0</v>
      </c>
    </row>
    <row r="182" spans="1:9" s="13" customFormat="1" ht="14.25" x14ac:dyDescent="0.25">
      <c r="A182" s="14">
        <v>15</v>
      </c>
      <c r="B182" s="10" t="s">
        <v>36</v>
      </c>
      <c r="C182" s="64"/>
      <c r="D182" s="14" t="s">
        <v>1</v>
      </c>
      <c r="E182" s="41">
        <v>12</v>
      </c>
      <c r="F182" s="54" t="s">
        <v>2</v>
      </c>
      <c r="G182" s="14">
        <v>3</v>
      </c>
      <c r="H182" s="14" t="s">
        <v>153</v>
      </c>
      <c r="I182" s="16">
        <f t="shared" si="7"/>
        <v>0</v>
      </c>
    </row>
    <row r="183" spans="1:9" s="13" customFormat="1" ht="14.25" x14ac:dyDescent="0.25">
      <c r="A183" s="14">
        <v>16</v>
      </c>
      <c r="B183" s="10" t="s">
        <v>8</v>
      </c>
      <c r="C183" s="64"/>
      <c r="D183" s="14" t="s">
        <v>1</v>
      </c>
      <c r="E183" s="41">
        <v>4</v>
      </c>
      <c r="F183" s="54" t="s">
        <v>2</v>
      </c>
      <c r="G183" s="14">
        <v>3</v>
      </c>
      <c r="H183" s="14" t="s">
        <v>153</v>
      </c>
      <c r="I183" s="16">
        <f t="shared" si="7"/>
        <v>0</v>
      </c>
    </row>
    <row r="184" spans="1:9" s="13" customFormat="1" ht="14.25" x14ac:dyDescent="0.25">
      <c r="A184" s="14">
        <v>17</v>
      </c>
      <c r="B184" s="10" t="s">
        <v>37</v>
      </c>
      <c r="C184" s="64"/>
      <c r="D184" s="14" t="s">
        <v>1</v>
      </c>
      <c r="E184" s="41">
        <v>9</v>
      </c>
      <c r="F184" s="54" t="s">
        <v>2</v>
      </c>
      <c r="G184" s="14">
        <v>3</v>
      </c>
      <c r="H184" s="14" t="s">
        <v>153</v>
      </c>
      <c r="I184" s="16">
        <f t="shared" si="7"/>
        <v>0</v>
      </c>
    </row>
    <row r="185" spans="1:9" s="13" customFormat="1" ht="14.25" x14ac:dyDescent="0.25">
      <c r="A185" s="14">
        <v>18</v>
      </c>
      <c r="B185" s="10" t="s">
        <v>38</v>
      </c>
      <c r="C185" s="64"/>
      <c r="D185" s="14" t="s">
        <v>1</v>
      </c>
      <c r="E185" s="41">
        <v>4</v>
      </c>
      <c r="F185" s="54" t="s">
        <v>2</v>
      </c>
      <c r="G185" s="14">
        <v>3</v>
      </c>
      <c r="H185" s="14" t="s">
        <v>153</v>
      </c>
      <c r="I185" s="16">
        <f t="shared" si="7"/>
        <v>0</v>
      </c>
    </row>
    <row r="186" spans="1:9" s="13" customFormat="1" ht="14.25" x14ac:dyDescent="0.25">
      <c r="A186" s="14">
        <v>19</v>
      </c>
      <c r="B186" s="10" t="s">
        <v>39</v>
      </c>
      <c r="C186" s="64"/>
      <c r="D186" s="14" t="s">
        <v>1</v>
      </c>
      <c r="E186" s="41">
        <v>4</v>
      </c>
      <c r="F186" s="54" t="s">
        <v>2</v>
      </c>
      <c r="G186" s="14">
        <v>3</v>
      </c>
      <c r="H186" s="14" t="s">
        <v>153</v>
      </c>
      <c r="I186" s="16">
        <f t="shared" si="7"/>
        <v>0</v>
      </c>
    </row>
    <row r="187" spans="1:9" s="13" customFormat="1" ht="14.25" x14ac:dyDescent="0.25">
      <c r="A187" s="14">
        <v>20</v>
      </c>
      <c r="B187" s="10" t="s">
        <v>122</v>
      </c>
      <c r="C187" s="64"/>
      <c r="D187" s="14" t="s">
        <v>1</v>
      </c>
      <c r="E187" s="41">
        <v>8</v>
      </c>
      <c r="F187" s="54" t="s">
        <v>2</v>
      </c>
      <c r="G187" s="14">
        <v>3</v>
      </c>
      <c r="H187" s="14" t="s">
        <v>153</v>
      </c>
      <c r="I187" s="16">
        <f t="shared" si="7"/>
        <v>0</v>
      </c>
    </row>
    <row r="188" spans="1:9" s="13" customFormat="1" ht="14.25" x14ac:dyDescent="0.25">
      <c r="A188" s="14">
        <v>21</v>
      </c>
      <c r="B188" s="10" t="s">
        <v>123</v>
      </c>
      <c r="C188" s="64"/>
      <c r="D188" s="14" t="s">
        <v>1</v>
      </c>
      <c r="E188" s="41">
        <v>8</v>
      </c>
      <c r="F188" s="54" t="s">
        <v>2</v>
      </c>
      <c r="G188" s="14">
        <v>3</v>
      </c>
      <c r="H188" s="14" t="s">
        <v>153</v>
      </c>
      <c r="I188" s="16">
        <f t="shared" si="7"/>
        <v>0</v>
      </c>
    </row>
    <row r="189" spans="1:9" s="13" customFormat="1" ht="14.25" x14ac:dyDescent="0.25">
      <c r="A189" s="14">
        <v>22</v>
      </c>
      <c r="B189" s="10" t="s">
        <v>10</v>
      </c>
      <c r="C189" s="64"/>
      <c r="D189" s="14" t="s">
        <v>1</v>
      </c>
      <c r="E189" s="41">
        <v>8</v>
      </c>
      <c r="F189" s="54" t="s">
        <v>2</v>
      </c>
      <c r="G189" s="14">
        <v>3</v>
      </c>
      <c r="H189" s="14" t="s">
        <v>153</v>
      </c>
      <c r="I189" s="16">
        <f t="shared" si="7"/>
        <v>0</v>
      </c>
    </row>
    <row r="190" spans="1:9" s="13" customFormat="1" ht="14.25" x14ac:dyDescent="0.25">
      <c r="A190" s="14">
        <v>23</v>
      </c>
      <c r="B190" s="10" t="s">
        <v>41</v>
      </c>
      <c r="C190" s="64"/>
      <c r="D190" s="14" t="s">
        <v>1</v>
      </c>
      <c r="E190" s="41">
        <v>3</v>
      </c>
      <c r="F190" s="54" t="s">
        <v>2</v>
      </c>
      <c r="G190" s="14">
        <v>3</v>
      </c>
      <c r="H190" s="14" t="s">
        <v>153</v>
      </c>
      <c r="I190" s="16">
        <f t="shared" si="7"/>
        <v>0</v>
      </c>
    </row>
    <row r="191" spans="1:9" s="13" customFormat="1" ht="14.25" x14ac:dyDescent="0.25">
      <c r="A191" s="14">
        <v>24</v>
      </c>
      <c r="B191" s="10" t="s">
        <v>42</v>
      </c>
      <c r="C191" s="64"/>
      <c r="D191" s="14" t="s">
        <v>1</v>
      </c>
      <c r="E191" s="41">
        <v>4</v>
      </c>
      <c r="F191" s="54" t="s">
        <v>2</v>
      </c>
      <c r="G191" s="14">
        <v>3</v>
      </c>
      <c r="H191" s="14" t="s">
        <v>153</v>
      </c>
      <c r="I191" s="16">
        <f t="shared" si="7"/>
        <v>0</v>
      </c>
    </row>
    <row r="192" spans="1:9" s="13" customFormat="1" ht="14.25" x14ac:dyDescent="0.25">
      <c r="A192" s="14">
        <v>25</v>
      </c>
      <c r="B192" s="10" t="s">
        <v>124</v>
      </c>
      <c r="C192" s="64"/>
      <c r="D192" s="14" t="s">
        <v>1</v>
      </c>
      <c r="E192" s="41">
        <v>2</v>
      </c>
      <c r="F192" s="54" t="s">
        <v>2</v>
      </c>
      <c r="G192" s="14">
        <v>3</v>
      </c>
      <c r="H192" s="14" t="s">
        <v>153</v>
      </c>
      <c r="I192" s="16">
        <f t="shared" si="7"/>
        <v>0</v>
      </c>
    </row>
    <row r="193" spans="1:9" s="13" customFormat="1" ht="14.25" x14ac:dyDescent="0.25">
      <c r="A193" s="14">
        <v>26</v>
      </c>
      <c r="B193" s="10" t="s">
        <v>44</v>
      </c>
      <c r="C193" s="64"/>
      <c r="D193" s="14" t="s">
        <v>1</v>
      </c>
      <c r="E193" s="41">
        <v>4</v>
      </c>
      <c r="F193" s="54" t="s">
        <v>2</v>
      </c>
      <c r="G193" s="14">
        <v>3</v>
      </c>
      <c r="H193" s="14" t="s">
        <v>153</v>
      </c>
      <c r="I193" s="16">
        <f t="shared" si="7"/>
        <v>0</v>
      </c>
    </row>
    <row r="194" spans="1:9" s="13" customFormat="1" ht="14.25" x14ac:dyDescent="0.25">
      <c r="A194" s="14">
        <v>27</v>
      </c>
      <c r="B194" s="10" t="s">
        <v>45</v>
      </c>
      <c r="C194" s="64"/>
      <c r="D194" s="14" t="s">
        <v>1</v>
      </c>
      <c r="E194" s="41">
        <v>4</v>
      </c>
      <c r="F194" s="54" t="s">
        <v>2</v>
      </c>
      <c r="G194" s="14">
        <v>3</v>
      </c>
      <c r="H194" s="14" t="s">
        <v>153</v>
      </c>
      <c r="I194" s="16">
        <f t="shared" si="7"/>
        <v>0</v>
      </c>
    </row>
    <row r="195" spans="1:9" s="13" customFormat="1" ht="14.25" x14ac:dyDescent="0.25">
      <c r="A195" s="14">
        <v>28</v>
      </c>
      <c r="B195" s="10" t="s">
        <v>46</v>
      </c>
      <c r="C195" s="64"/>
      <c r="D195" s="14" t="s">
        <v>1</v>
      </c>
      <c r="E195" s="41">
        <v>2</v>
      </c>
      <c r="F195" s="54" t="s">
        <v>2</v>
      </c>
      <c r="G195" s="14">
        <v>3</v>
      </c>
      <c r="H195" s="14" t="s">
        <v>153</v>
      </c>
      <c r="I195" s="16">
        <f t="shared" si="7"/>
        <v>0</v>
      </c>
    </row>
    <row r="196" spans="1:9" s="13" customFormat="1" ht="14.25" x14ac:dyDescent="0.25">
      <c r="A196" s="14">
        <v>29</v>
      </c>
      <c r="B196" s="10" t="s">
        <v>47</v>
      </c>
      <c r="C196" s="64"/>
      <c r="D196" s="14" t="s">
        <v>1</v>
      </c>
      <c r="E196" s="41">
        <v>5</v>
      </c>
      <c r="F196" s="54" t="s">
        <v>2</v>
      </c>
      <c r="G196" s="14">
        <v>3</v>
      </c>
      <c r="H196" s="14" t="s">
        <v>153</v>
      </c>
      <c r="I196" s="16">
        <f t="shared" si="7"/>
        <v>0</v>
      </c>
    </row>
    <row r="197" spans="1:9" s="13" customFormat="1" ht="14.25" x14ac:dyDescent="0.25">
      <c r="A197" s="14">
        <v>30</v>
      </c>
      <c r="B197" s="10" t="s">
        <v>48</v>
      </c>
      <c r="C197" s="64"/>
      <c r="D197" s="14" t="s">
        <v>1</v>
      </c>
      <c r="E197" s="41">
        <v>23</v>
      </c>
      <c r="F197" s="54" t="s">
        <v>2</v>
      </c>
      <c r="G197" s="14">
        <v>3</v>
      </c>
      <c r="H197" s="14" t="s">
        <v>153</v>
      </c>
      <c r="I197" s="16">
        <f t="shared" si="7"/>
        <v>0</v>
      </c>
    </row>
    <row r="198" spans="1:9" s="13" customFormat="1" ht="14.25" x14ac:dyDescent="0.25">
      <c r="A198" s="14">
        <v>31</v>
      </c>
      <c r="B198" s="10" t="s">
        <v>125</v>
      </c>
      <c r="C198" s="64"/>
      <c r="D198" s="14" t="s">
        <v>1</v>
      </c>
      <c r="E198" s="41">
        <v>30</v>
      </c>
      <c r="F198" s="54" t="s">
        <v>2</v>
      </c>
      <c r="G198" s="14">
        <v>3</v>
      </c>
      <c r="H198" s="14" t="s">
        <v>153</v>
      </c>
      <c r="I198" s="16">
        <f t="shared" si="7"/>
        <v>0</v>
      </c>
    </row>
    <row r="199" spans="1:9" s="13" customFormat="1" ht="14.25" x14ac:dyDescent="0.25">
      <c r="A199" s="14">
        <v>32</v>
      </c>
      <c r="B199" s="10" t="s">
        <v>50</v>
      </c>
      <c r="C199" s="64"/>
      <c r="D199" s="14" t="s">
        <v>1</v>
      </c>
      <c r="E199" s="41">
        <v>22</v>
      </c>
      <c r="F199" s="54" t="s">
        <v>2</v>
      </c>
      <c r="G199" s="14">
        <v>3</v>
      </c>
      <c r="H199" s="14" t="s">
        <v>153</v>
      </c>
      <c r="I199" s="16">
        <f t="shared" si="7"/>
        <v>0</v>
      </c>
    </row>
    <row r="200" spans="1:9" s="13" customFormat="1" ht="14.25" x14ac:dyDescent="0.25">
      <c r="A200" s="14">
        <v>33</v>
      </c>
      <c r="B200" s="10" t="s">
        <v>51</v>
      </c>
      <c r="C200" s="64"/>
      <c r="D200" s="14" t="s">
        <v>1</v>
      </c>
      <c r="E200" s="41">
        <v>34</v>
      </c>
      <c r="F200" s="54" t="s">
        <v>2</v>
      </c>
      <c r="G200" s="14">
        <v>3</v>
      </c>
      <c r="H200" s="14" t="s">
        <v>153</v>
      </c>
      <c r="I200" s="16">
        <f t="shared" ref="I200:I218" si="8">SUM(C200*E200*G200)</f>
        <v>0</v>
      </c>
    </row>
    <row r="201" spans="1:9" s="13" customFormat="1" ht="14.25" x14ac:dyDescent="0.25">
      <c r="A201" s="14">
        <v>34</v>
      </c>
      <c r="B201" s="10" t="s">
        <v>52</v>
      </c>
      <c r="C201" s="64"/>
      <c r="D201" s="14" t="s">
        <v>1</v>
      </c>
      <c r="E201" s="41">
        <v>2</v>
      </c>
      <c r="F201" s="54" t="s">
        <v>2</v>
      </c>
      <c r="G201" s="14">
        <v>3</v>
      </c>
      <c r="H201" s="14" t="s">
        <v>153</v>
      </c>
      <c r="I201" s="16">
        <f t="shared" si="8"/>
        <v>0</v>
      </c>
    </row>
    <row r="202" spans="1:9" s="13" customFormat="1" ht="14.25" x14ac:dyDescent="0.25">
      <c r="A202" s="14">
        <v>35</v>
      </c>
      <c r="B202" s="10" t="s">
        <v>53</v>
      </c>
      <c r="C202" s="64"/>
      <c r="D202" s="14" t="s">
        <v>1</v>
      </c>
      <c r="E202" s="41">
        <v>10</v>
      </c>
      <c r="F202" s="54" t="s">
        <v>2</v>
      </c>
      <c r="G202" s="14">
        <v>3</v>
      </c>
      <c r="H202" s="14" t="s">
        <v>153</v>
      </c>
      <c r="I202" s="16">
        <f t="shared" si="8"/>
        <v>0</v>
      </c>
    </row>
    <row r="203" spans="1:9" s="13" customFormat="1" ht="14.25" x14ac:dyDescent="0.25">
      <c r="A203" s="14">
        <v>36</v>
      </c>
      <c r="B203" s="10" t="s">
        <v>11</v>
      </c>
      <c r="C203" s="64"/>
      <c r="D203" s="14" t="s">
        <v>1</v>
      </c>
      <c r="E203" s="41">
        <v>2</v>
      </c>
      <c r="F203" s="54" t="s">
        <v>2</v>
      </c>
      <c r="G203" s="14">
        <v>3</v>
      </c>
      <c r="H203" s="14" t="s">
        <v>153</v>
      </c>
      <c r="I203" s="16">
        <f t="shared" si="8"/>
        <v>0</v>
      </c>
    </row>
    <row r="204" spans="1:9" s="13" customFormat="1" ht="14.25" x14ac:dyDescent="0.25">
      <c r="A204" s="14">
        <v>37</v>
      </c>
      <c r="B204" s="10" t="s">
        <v>54</v>
      </c>
      <c r="C204" s="64"/>
      <c r="D204" s="14" t="s">
        <v>1</v>
      </c>
      <c r="E204" s="41">
        <v>2</v>
      </c>
      <c r="F204" s="54" t="s">
        <v>2</v>
      </c>
      <c r="G204" s="14">
        <v>3</v>
      </c>
      <c r="H204" s="14" t="s">
        <v>153</v>
      </c>
      <c r="I204" s="16">
        <f t="shared" si="8"/>
        <v>0</v>
      </c>
    </row>
    <row r="205" spans="1:9" s="13" customFormat="1" ht="14.25" x14ac:dyDescent="0.25">
      <c r="A205" s="14">
        <v>38</v>
      </c>
      <c r="B205" s="10" t="s">
        <v>55</v>
      </c>
      <c r="C205" s="64"/>
      <c r="D205" s="14" t="s">
        <v>1</v>
      </c>
      <c r="E205" s="41">
        <v>8</v>
      </c>
      <c r="F205" s="54" t="s">
        <v>2</v>
      </c>
      <c r="G205" s="14">
        <v>3</v>
      </c>
      <c r="H205" s="14" t="s">
        <v>153</v>
      </c>
      <c r="I205" s="16">
        <f t="shared" si="8"/>
        <v>0</v>
      </c>
    </row>
    <row r="206" spans="1:9" s="13" customFormat="1" ht="14.25" x14ac:dyDescent="0.25">
      <c r="A206" s="14">
        <v>39</v>
      </c>
      <c r="B206" s="10" t="s">
        <v>56</v>
      </c>
      <c r="C206" s="64"/>
      <c r="D206" s="14" t="s">
        <v>1</v>
      </c>
      <c r="E206" s="41">
        <v>2</v>
      </c>
      <c r="F206" s="54" t="s">
        <v>2</v>
      </c>
      <c r="G206" s="14">
        <v>3</v>
      </c>
      <c r="H206" s="14" t="s">
        <v>153</v>
      </c>
      <c r="I206" s="16">
        <f t="shared" si="8"/>
        <v>0</v>
      </c>
    </row>
    <row r="207" spans="1:9" s="13" customFormat="1" ht="14.25" x14ac:dyDescent="0.25">
      <c r="A207" s="14">
        <v>40</v>
      </c>
      <c r="B207" s="10" t="s">
        <v>57</v>
      </c>
      <c r="C207" s="64"/>
      <c r="D207" s="14" t="s">
        <v>1</v>
      </c>
      <c r="E207" s="41">
        <v>2</v>
      </c>
      <c r="F207" s="54" t="s">
        <v>2</v>
      </c>
      <c r="G207" s="14">
        <v>3</v>
      </c>
      <c r="H207" s="14" t="s">
        <v>153</v>
      </c>
      <c r="I207" s="16">
        <f t="shared" si="8"/>
        <v>0</v>
      </c>
    </row>
    <row r="208" spans="1:9" s="13" customFormat="1" ht="14.25" x14ac:dyDescent="0.25">
      <c r="A208" s="14">
        <v>41</v>
      </c>
      <c r="B208" s="10" t="s">
        <v>58</v>
      </c>
      <c r="C208" s="64"/>
      <c r="D208" s="14" t="s">
        <v>1</v>
      </c>
      <c r="E208" s="41">
        <v>2</v>
      </c>
      <c r="F208" s="54" t="s">
        <v>2</v>
      </c>
      <c r="G208" s="14">
        <v>3</v>
      </c>
      <c r="H208" s="14" t="s">
        <v>153</v>
      </c>
      <c r="I208" s="16">
        <f t="shared" si="8"/>
        <v>0</v>
      </c>
    </row>
    <row r="209" spans="1:9" s="13" customFormat="1" ht="14.25" x14ac:dyDescent="0.25">
      <c r="A209" s="14">
        <v>42</v>
      </c>
      <c r="B209" s="10" t="s">
        <v>59</v>
      </c>
      <c r="C209" s="64"/>
      <c r="D209" s="14" t="s">
        <v>1</v>
      </c>
      <c r="E209" s="41">
        <v>2</v>
      </c>
      <c r="F209" s="54" t="s">
        <v>2</v>
      </c>
      <c r="G209" s="14">
        <v>3</v>
      </c>
      <c r="H209" s="14" t="s">
        <v>153</v>
      </c>
      <c r="I209" s="16">
        <f t="shared" si="8"/>
        <v>0</v>
      </c>
    </row>
    <row r="210" spans="1:9" s="13" customFormat="1" ht="14.25" x14ac:dyDescent="0.25">
      <c r="A210" s="14">
        <v>43</v>
      </c>
      <c r="B210" s="10" t="s">
        <v>60</v>
      </c>
      <c r="C210" s="64"/>
      <c r="D210" s="14" t="s">
        <v>1</v>
      </c>
      <c r="E210" s="41">
        <v>2</v>
      </c>
      <c r="F210" s="54" t="s">
        <v>2</v>
      </c>
      <c r="G210" s="14">
        <v>3</v>
      </c>
      <c r="H210" s="14" t="s">
        <v>153</v>
      </c>
      <c r="I210" s="16">
        <f t="shared" si="8"/>
        <v>0</v>
      </c>
    </row>
    <row r="211" spans="1:9" s="13" customFormat="1" ht="14.25" x14ac:dyDescent="0.25">
      <c r="A211" s="14">
        <v>44</v>
      </c>
      <c r="B211" s="10" t="s">
        <v>61</v>
      </c>
      <c r="C211" s="64"/>
      <c r="D211" s="14" t="s">
        <v>1</v>
      </c>
      <c r="E211" s="41">
        <v>2</v>
      </c>
      <c r="F211" s="54" t="s">
        <v>2</v>
      </c>
      <c r="G211" s="14">
        <v>3</v>
      </c>
      <c r="H211" s="14" t="s">
        <v>153</v>
      </c>
      <c r="I211" s="16">
        <f t="shared" si="8"/>
        <v>0</v>
      </c>
    </row>
    <row r="212" spans="1:9" s="13" customFormat="1" ht="14.25" x14ac:dyDescent="0.25">
      <c r="A212" s="14">
        <v>45</v>
      </c>
      <c r="B212" s="10" t="s">
        <v>5</v>
      </c>
      <c r="C212" s="64"/>
      <c r="D212" s="14" t="s">
        <v>1</v>
      </c>
      <c r="E212" s="41">
        <v>16</v>
      </c>
      <c r="F212" s="54" t="s">
        <v>2</v>
      </c>
      <c r="G212" s="14">
        <v>3</v>
      </c>
      <c r="H212" s="14" t="s">
        <v>153</v>
      </c>
      <c r="I212" s="16">
        <f t="shared" si="8"/>
        <v>0</v>
      </c>
    </row>
    <row r="213" spans="1:9" s="13" customFormat="1" ht="14.25" x14ac:dyDescent="0.25">
      <c r="A213" s="14">
        <v>46</v>
      </c>
      <c r="B213" s="10" t="s">
        <v>4</v>
      </c>
      <c r="C213" s="64"/>
      <c r="D213" s="14" t="s">
        <v>1</v>
      </c>
      <c r="E213" s="41">
        <v>4</v>
      </c>
      <c r="F213" s="54" t="s">
        <v>2</v>
      </c>
      <c r="G213" s="14">
        <v>3</v>
      </c>
      <c r="H213" s="14" t="s">
        <v>153</v>
      </c>
      <c r="I213" s="16">
        <f t="shared" si="8"/>
        <v>0</v>
      </c>
    </row>
    <row r="214" spans="1:9" s="13" customFormat="1" ht="14.25" x14ac:dyDescent="0.25">
      <c r="A214" s="14">
        <v>47</v>
      </c>
      <c r="B214" s="9" t="s">
        <v>3</v>
      </c>
      <c r="C214" s="64"/>
      <c r="D214" s="14" t="s">
        <v>1</v>
      </c>
      <c r="E214" s="41">
        <v>10</v>
      </c>
      <c r="F214" s="54" t="s">
        <v>2</v>
      </c>
      <c r="G214" s="14">
        <v>3</v>
      </c>
      <c r="H214" s="14" t="s">
        <v>153</v>
      </c>
      <c r="I214" s="16">
        <f t="shared" si="8"/>
        <v>0</v>
      </c>
    </row>
    <row r="215" spans="1:9" s="13" customFormat="1" ht="14.25" x14ac:dyDescent="0.25">
      <c r="A215" s="14">
        <v>48</v>
      </c>
      <c r="B215" s="10" t="s">
        <v>12</v>
      </c>
      <c r="C215" s="64"/>
      <c r="D215" s="14" t="s">
        <v>1</v>
      </c>
      <c r="E215" s="41">
        <v>2</v>
      </c>
      <c r="F215" s="54" t="s">
        <v>2</v>
      </c>
      <c r="G215" s="14">
        <v>3</v>
      </c>
      <c r="H215" s="14" t="s">
        <v>153</v>
      </c>
      <c r="I215" s="16">
        <f t="shared" si="8"/>
        <v>0</v>
      </c>
    </row>
    <row r="216" spans="1:9" s="13" customFormat="1" ht="14.25" x14ac:dyDescent="0.25">
      <c r="A216" s="14">
        <v>49</v>
      </c>
      <c r="B216" s="9" t="s">
        <v>62</v>
      </c>
      <c r="C216" s="64"/>
      <c r="D216" s="14" t="s">
        <v>1</v>
      </c>
      <c r="E216" s="41">
        <v>36</v>
      </c>
      <c r="F216" s="54" t="s">
        <v>2</v>
      </c>
      <c r="G216" s="14">
        <v>3</v>
      </c>
      <c r="H216" s="14" t="s">
        <v>153</v>
      </c>
      <c r="I216" s="16">
        <f t="shared" si="8"/>
        <v>0</v>
      </c>
    </row>
    <row r="217" spans="1:9" s="13" customFormat="1" ht="14.25" x14ac:dyDescent="0.25">
      <c r="A217" s="17">
        <v>50</v>
      </c>
      <c r="B217" s="9" t="s">
        <v>63</v>
      </c>
      <c r="C217" s="65"/>
      <c r="D217" s="17" t="s">
        <v>1</v>
      </c>
      <c r="E217" s="36">
        <v>36</v>
      </c>
      <c r="F217" s="47" t="s">
        <v>2</v>
      </c>
      <c r="G217" s="17">
        <v>3</v>
      </c>
      <c r="H217" s="17" t="s">
        <v>153</v>
      </c>
      <c r="I217" s="19">
        <f t="shared" si="8"/>
        <v>0</v>
      </c>
    </row>
    <row r="218" spans="1:9" s="13" customFormat="1" ht="14.25" x14ac:dyDescent="0.25">
      <c r="A218" s="17">
        <v>51</v>
      </c>
      <c r="B218" s="9" t="s">
        <v>64</v>
      </c>
      <c r="C218" s="65"/>
      <c r="D218" s="17" t="s">
        <v>1</v>
      </c>
      <c r="E218" s="36">
        <v>36</v>
      </c>
      <c r="F218" s="47" t="s">
        <v>2</v>
      </c>
      <c r="G218" s="17">
        <v>3</v>
      </c>
      <c r="H218" s="17" t="s">
        <v>153</v>
      </c>
      <c r="I218" s="19">
        <f t="shared" si="8"/>
        <v>0</v>
      </c>
    </row>
    <row r="219" spans="1:9" s="13" customFormat="1" ht="14.25" x14ac:dyDescent="0.25">
      <c r="A219" s="17">
        <v>52</v>
      </c>
      <c r="B219" s="9" t="s">
        <v>65</v>
      </c>
      <c r="C219" s="65"/>
      <c r="D219" s="17" t="s">
        <v>1</v>
      </c>
      <c r="E219" s="36">
        <v>2</v>
      </c>
      <c r="F219" s="47" t="s">
        <v>2</v>
      </c>
      <c r="G219" s="17">
        <v>3</v>
      </c>
      <c r="H219" s="17" t="s">
        <v>153</v>
      </c>
      <c r="I219" s="19">
        <f t="shared" ref="I219:I225" si="9">SUM(C219*E219*G219)</f>
        <v>0</v>
      </c>
    </row>
    <row r="220" spans="1:9" s="13" customFormat="1" ht="14.25" x14ac:dyDescent="0.25">
      <c r="A220" s="14">
        <v>53</v>
      </c>
      <c r="B220" s="10" t="s">
        <v>13</v>
      </c>
      <c r="C220" s="64"/>
      <c r="D220" s="14" t="s">
        <v>1</v>
      </c>
      <c r="E220" s="41">
        <v>4</v>
      </c>
      <c r="F220" s="54" t="s">
        <v>2</v>
      </c>
      <c r="G220" s="14">
        <v>3</v>
      </c>
      <c r="H220" s="14" t="s">
        <v>153</v>
      </c>
      <c r="I220" s="16">
        <f t="shared" si="9"/>
        <v>0</v>
      </c>
    </row>
    <row r="221" spans="1:9" s="13" customFormat="1" ht="14.25" x14ac:dyDescent="0.25">
      <c r="A221" s="14">
        <v>54</v>
      </c>
      <c r="B221" s="10" t="s">
        <v>14</v>
      </c>
      <c r="C221" s="64"/>
      <c r="D221" s="14" t="s">
        <v>1</v>
      </c>
      <c r="E221" s="41">
        <v>52</v>
      </c>
      <c r="F221" s="54" t="s">
        <v>2</v>
      </c>
      <c r="G221" s="14">
        <v>3</v>
      </c>
      <c r="H221" s="14" t="s">
        <v>153</v>
      </c>
      <c r="I221" s="16">
        <f t="shared" si="9"/>
        <v>0</v>
      </c>
    </row>
    <row r="222" spans="1:9" s="13" customFormat="1" ht="14.25" x14ac:dyDescent="0.25">
      <c r="A222" s="14">
        <v>55</v>
      </c>
      <c r="B222" s="10" t="s">
        <v>126</v>
      </c>
      <c r="C222" s="64"/>
      <c r="D222" s="14" t="s">
        <v>1</v>
      </c>
      <c r="E222" s="41">
        <v>2</v>
      </c>
      <c r="F222" s="54" t="s">
        <v>2</v>
      </c>
      <c r="G222" s="14">
        <v>3</v>
      </c>
      <c r="H222" s="14" t="s">
        <v>153</v>
      </c>
      <c r="I222" s="16">
        <f t="shared" si="9"/>
        <v>0</v>
      </c>
    </row>
    <row r="223" spans="1:9" s="13" customFormat="1" ht="14.25" x14ac:dyDescent="0.25">
      <c r="A223" s="14">
        <v>56</v>
      </c>
      <c r="B223" s="10" t="s">
        <v>127</v>
      </c>
      <c r="C223" s="64"/>
      <c r="D223" s="14" t="s">
        <v>1</v>
      </c>
      <c r="E223" s="41">
        <v>1</v>
      </c>
      <c r="F223" s="54" t="s">
        <v>2</v>
      </c>
      <c r="G223" s="14">
        <v>3</v>
      </c>
      <c r="H223" s="14" t="s">
        <v>153</v>
      </c>
      <c r="I223" s="16">
        <f t="shared" si="9"/>
        <v>0</v>
      </c>
    </row>
    <row r="224" spans="1:9" s="13" customFormat="1" ht="14.25" x14ac:dyDescent="0.25">
      <c r="A224" s="14">
        <v>57</v>
      </c>
      <c r="B224" s="10" t="s">
        <v>128</v>
      </c>
      <c r="C224" s="64"/>
      <c r="D224" s="14" t="s">
        <v>1</v>
      </c>
      <c r="E224" s="41">
        <v>9</v>
      </c>
      <c r="F224" s="54" t="s">
        <v>2</v>
      </c>
      <c r="G224" s="14">
        <v>3</v>
      </c>
      <c r="H224" s="14" t="s">
        <v>153</v>
      </c>
      <c r="I224" s="16">
        <f t="shared" si="9"/>
        <v>0</v>
      </c>
    </row>
    <row r="225" spans="1:9" s="13" customFormat="1" ht="14.25" x14ac:dyDescent="0.25">
      <c r="A225" s="17">
        <v>58</v>
      </c>
      <c r="B225" s="9" t="s">
        <v>66</v>
      </c>
      <c r="C225" s="65"/>
      <c r="D225" s="17" t="s">
        <v>1</v>
      </c>
      <c r="E225" s="36">
        <v>2</v>
      </c>
      <c r="F225" s="47" t="s">
        <v>2</v>
      </c>
      <c r="G225" s="14">
        <v>3</v>
      </c>
      <c r="H225" s="17" t="s">
        <v>153</v>
      </c>
      <c r="I225" s="19">
        <f t="shared" si="9"/>
        <v>0</v>
      </c>
    </row>
    <row r="226" spans="1:9" s="13" customFormat="1" ht="15" x14ac:dyDescent="0.25">
      <c r="A226" s="83" t="s">
        <v>16</v>
      </c>
      <c r="B226" s="83"/>
      <c r="C226" s="83"/>
      <c r="D226" s="83"/>
      <c r="E226" s="83"/>
      <c r="F226" s="83"/>
      <c r="G226" s="83"/>
      <c r="H226" s="83"/>
      <c r="I226" s="83"/>
    </row>
    <row r="227" spans="1:9" s="13" customFormat="1" ht="28.5" x14ac:dyDescent="0.25">
      <c r="A227" s="14">
        <v>1</v>
      </c>
      <c r="B227" s="10" t="s">
        <v>129</v>
      </c>
      <c r="C227" s="66"/>
      <c r="D227" s="14" t="s">
        <v>0</v>
      </c>
      <c r="E227" s="41">
        <v>9</v>
      </c>
      <c r="F227" s="54" t="s">
        <v>0</v>
      </c>
      <c r="G227" s="14">
        <v>3</v>
      </c>
      <c r="H227" s="14" t="s">
        <v>153</v>
      </c>
      <c r="I227" s="16">
        <f>SUM(C227*E227*G227)</f>
        <v>0</v>
      </c>
    </row>
    <row r="228" spans="1:9" s="13" customFormat="1" ht="14.25" x14ac:dyDescent="0.25">
      <c r="A228" s="14">
        <v>2</v>
      </c>
      <c r="B228" s="10" t="s">
        <v>69</v>
      </c>
      <c r="C228" s="64"/>
      <c r="D228" s="14" t="s">
        <v>0</v>
      </c>
      <c r="E228" s="41">
        <v>36</v>
      </c>
      <c r="F228" s="54" t="s">
        <v>0</v>
      </c>
      <c r="G228" s="14">
        <v>3</v>
      </c>
      <c r="H228" s="14" t="s">
        <v>153</v>
      </c>
      <c r="I228" s="16">
        <f>SUM(C228*E228*G228)</f>
        <v>0</v>
      </c>
    </row>
    <row r="229" spans="1:9" s="13" customFormat="1" ht="14.25" x14ac:dyDescent="0.25">
      <c r="A229" s="14">
        <v>3</v>
      </c>
      <c r="B229" s="10" t="s">
        <v>72</v>
      </c>
      <c r="C229" s="64"/>
      <c r="D229" s="14" t="s">
        <v>0</v>
      </c>
      <c r="E229" s="41">
        <v>10</v>
      </c>
      <c r="F229" s="54" t="s">
        <v>0</v>
      </c>
      <c r="G229" s="14">
        <v>3</v>
      </c>
      <c r="H229" s="14" t="s">
        <v>153</v>
      </c>
      <c r="I229" s="16">
        <f>SUM(C229*E229*G229)</f>
        <v>0</v>
      </c>
    </row>
    <row r="230" spans="1:9" s="13" customFormat="1" ht="14.25" customHeight="1" x14ac:dyDescent="0.25">
      <c r="A230" s="42">
        <v>4</v>
      </c>
      <c r="B230" s="11" t="s">
        <v>130</v>
      </c>
      <c r="C230" s="67"/>
      <c r="D230" s="42" t="s">
        <v>0</v>
      </c>
      <c r="E230" s="43">
        <v>36</v>
      </c>
      <c r="F230" s="55" t="s">
        <v>0</v>
      </c>
      <c r="G230" s="42">
        <v>3</v>
      </c>
      <c r="H230" s="42" t="s">
        <v>153</v>
      </c>
      <c r="I230" s="28">
        <f>SUM(C230*E230*G230)</f>
        <v>0</v>
      </c>
    </row>
    <row r="231" spans="1:9" s="13" customFormat="1" ht="15" x14ac:dyDescent="0.25">
      <c r="A231" s="83" t="s">
        <v>25</v>
      </c>
      <c r="B231" s="83"/>
      <c r="C231" s="83"/>
      <c r="D231" s="83"/>
      <c r="E231" s="83"/>
      <c r="F231" s="83"/>
      <c r="G231" s="83"/>
      <c r="H231" s="83"/>
      <c r="I231" s="83"/>
    </row>
    <row r="232" spans="1:9" s="13" customFormat="1" ht="28.5" x14ac:dyDescent="0.25">
      <c r="A232" s="14">
        <v>1</v>
      </c>
      <c r="B232" s="10" t="s">
        <v>131</v>
      </c>
      <c r="C232" s="66"/>
      <c r="D232" s="14" t="s">
        <v>0</v>
      </c>
      <c r="E232" s="41">
        <v>10</v>
      </c>
      <c r="F232" s="54" t="s">
        <v>0</v>
      </c>
      <c r="G232" s="14">
        <v>3</v>
      </c>
      <c r="H232" s="14" t="s">
        <v>153</v>
      </c>
      <c r="I232" s="16">
        <f>SUM(C232*E232*G232)</f>
        <v>0</v>
      </c>
    </row>
    <row r="233" spans="1:9" s="13" customFormat="1" ht="14.25" x14ac:dyDescent="0.25">
      <c r="A233" s="20">
        <v>2</v>
      </c>
      <c r="B233" s="29" t="s">
        <v>132</v>
      </c>
      <c r="C233" s="67"/>
      <c r="D233" s="20" t="s">
        <v>0</v>
      </c>
      <c r="E233" s="44">
        <v>1</v>
      </c>
      <c r="F233" s="35" t="s">
        <v>0</v>
      </c>
      <c r="G233" s="20">
        <v>3</v>
      </c>
      <c r="H233" s="20" t="s">
        <v>153</v>
      </c>
      <c r="I233" s="22">
        <f>SUM(C233*E233*G233)</f>
        <v>0</v>
      </c>
    </row>
    <row r="234" spans="1:9" s="13" customFormat="1" ht="15" x14ac:dyDescent="0.25">
      <c r="A234" s="83" t="s">
        <v>17</v>
      </c>
      <c r="B234" s="83"/>
      <c r="C234" s="83"/>
      <c r="D234" s="83"/>
      <c r="E234" s="83"/>
      <c r="F234" s="83"/>
      <c r="G234" s="83"/>
      <c r="H234" s="83"/>
      <c r="I234" s="83"/>
    </row>
    <row r="235" spans="1:9" s="13" customFormat="1" ht="14.25" x14ac:dyDescent="0.25">
      <c r="A235" s="14">
        <v>1</v>
      </c>
      <c r="B235" s="10" t="s">
        <v>133</v>
      </c>
      <c r="C235" s="66"/>
      <c r="D235" s="14" t="s">
        <v>0</v>
      </c>
      <c r="E235" s="41">
        <v>1</v>
      </c>
      <c r="F235" s="54" t="s">
        <v>0</v>
      </c>
      <c r="G235" s="14">
        <v>3</v>
      </c>
      <c r="H235" s="14" t="s">
        <v>153</v>
      </c>
      <c r="I235" s="16">
        <f>SUM(C235*E235*G235)</f>
        <v>0</v>
      </c>
    </row>
    <row r="236" spans="1:9" s="13" customFormat="1" ht="14.25" x14ac:dyDescent="0.25">
      <c r="A236" s="14">
        <v>2</v>
      </c>
      <c r="B236" s="10" t="s">
        <v>134</v>
      </c>
      <c r="C236" s="64"/>
      <c r="D236" s="14" t="s">
        <v>0</v>
      </c>
      <c r="E236" s="41">
        <v>50</v>
      </c>
      <c r="F236" s="54" t="s">
        <v>0</v>
      </c>
      <c r="G236" s="14">
        <v>3</v>
      </c>
      <c r="H236" s="14" t="s">
        <v>153</v>
      </c>
      <c r="I236" s="16">
        <f>SUM(C236*E236*G236)</f>
        <v>0</v>
      </c>
    </row>
    <row r="237" spans="1:9" s="13" customFormat="1" ht="14.25" x14ac:dyDescent="0.25">
      <c r="A237" s="14">
        <v>3</v>
      </c>
      <c r="B237" s="10" t="s">
        <v>135</v>
      </c>
      <c r="C237" s="64"/>
      <c r="D237" s="14" t="s">
        <v>0</v>
      </c>
      <c r="E237" s="41">
        <v>6</v>
      </c>
      <c r="F237" s="54" t="s">
        <v>0</v>
      </c>
      <c r="G237" s="14">
        <v>3</v>
      </c>
      <c r="H237" s="14" t="s">
        <v>153</v>
      </c>
      <c r="I237" s="16">
        <f>SUM(C237*E237*G237)</f>
        <v>0</v>
      </c>
    </row>
    <row r="238" spans="1:9" s="13" customFormat="1" ht="14.25" x14ac:dyDescent="0.25">
      <c r="A238" s="42">
        <v>4</v>
      </c>
      <c r="B238" s="11" t="s">
        <v>72</v>
      </c>
      <c r="C238" s="67"/>
      <c r="D238" s="42" t="s">
        <v>0</v>
      </c>
      <c r="E238" s="43">
        <v>68</v>
      </c>
      <c r="F238" s="55" t="s">
        <v>0</v>
      </c>
      <c r="G238" s="42">
        <v>3</v>
      </c>
      <c r="H238" s="42" t="s">
        <v>153</v>
      </c>
      <c r="I238" s="28">
        <f>SUM(C238*E238*G238)</f>
        <v>0</v>
      </c>
    </row>
    <row r="239" spans="1:9" s="13" customFormat="1" ht="15" x14ac:dyDescent="0.25">
      <c r="A239" s="83" t="s">
        <v>18</v>
      </c>
      <c r="B239" s="83"/>
      <c r="C239" s="83"/>
      <c r="D239" s="83"/>
      <c r="E239" s="83"/>
      <c r="F239" s="83"/>
      <c r="G239" s="83"/>
      <c r="H239" s="83"/>
      <c r="I239" s="83"/>
    </row>
    <row r="240" spans="1:9" s="13" customFormat="1" ht="14.25" x14ac:dyDescent="0.25">
      <c r="A240" s="14">
        <v>1</v>
      </c>
      <c r="B240" s="10" t="s">
        <v>136</v>
      </c>
      <c r="C240" s="66"/>
      <c r="D240" s="14" t="s">
        <v>0</v>
      </c>
      <c r="E240" s="41">
        <v>5</v>
      </c>
      <c r="F240" s="54" t="s">
        <v>0</v>
      </c>
      <c r="G240" s="14">
        <v>3</v>
      </c>
      <c r="H240" s="14" t="s">
        <v>153</v>
      </c>
      <c r="I240" s="16">
        <f>SUM(C240*E240*G240)</f>
        <v>0</v>
      </c>
    </row>
    <row r="241" spans="1:9" s="13" customFormat="1" ht="14.25" x14ac:dyDescent="0.25">
      <c r="A241" s="42">
        <v>2</v>
      </c>
      <c r="B241" s="11" t="s">
        <v>137</v>
      </c>
      <c r="C241" s="67"/>
      <c r="D241" s="42" t="s">
        <v>0</v>
      </c>
      <c r="E241" s="43">
        <v>5</v>
      </c>
      <c r="F241" s="55" t="s">
        <v>0</v>
      </c>
      <c r="G241" s="42">
        <v>3</v>
      </c>
      <c r="H241" s="42" t="s">
        <v>153</v>
      </c>
      <c r="I241" s="28">
        <f>SUM(C241*E241*G241)</f>
        <v>0</v>
      </c>
    </row>
    <row r="242" spans="1:9" s="13" customFormat="1" ht="15" x14ac:dyDescent="0.25">
      <c r="A242" s="83" t="s">
        <v>19</v>
      </c>
      <c r="B242" s="83"/>
      <c r="C242" s="83"/>
      <c r="D242" s="83"/>
      <c r="E242" s="83"/>
      <c r="F242" s="83"/>
      <c r="G242" s="83"/>
      <c r="H242" s="83"/>
      <c r="I242" s="83"/>
    </row>
    <row r="243" spans="1:9" s="13" customFormat="1" ht="14.25" x14ac:dyDescent="0.25">
      <c r="A243" s="14">
        <v>1</v>
      </c>
      <c r="B243" s="10" t="s">
        <v>73</v>
      </c>
      <c r="C243" s="66"/>
      <c r="D243" s="14" t="s">
        <v>0</v>
      </c>
      <c r="E243" s="41">
        <v>3</v>
      </c>
      <c r="F243" s="54" t="s">
        <v>0</v>
      </c>
      <c r="G243" s="14">
        <v>3</v>
      </c>
      <c r="H243" s="14" t="s">
        <v>153</v>
      </c>
      <c r="I243" s="16">
        <f>SUM(C243*E243*G243)</f>
        <v>0</v>
      </c>
    </row>
    <row r="244" spans="1:9" s="13" customFormat="1" ht="14.25" x14ac:dyDescent="0.25">
      <c r="A244" s="42">
        <v>2</v>
      </c>
      <c r="B244" s="11" t="s">
        <v>74</v>
      </c>
      <c r="C244" s="67"/>
      <c r="D244" s="42" t="s">
        <v>0</v>
      </c>
      <c r="E244" s="43">
        <v>3</v>
      </c>
      <c r="F244" s="55" t="s">
        <v>0</v>
      </c>
      <c r="G244" s="42">
        <v>3</v>
      </c>
      <c r="H244" s="42" t="s">
        <v>153</v>
      </c>
      <c r="I244" s="28">
        <f>SUM(C244*E244*G244)</f>
        <v>0</v>
      </c>
    </row>
    <row r="245" spans="1:9" s="13" customFormat="1" ht="15" x14ac:dyDescent="0.25">
      <c r="A245" s="83" t="s">
        <v>185</v>
      </c>
      <c r="B245" s="83"/>
      <c r="C245" s="83"/>
      <c r="D245" s="83"/>
      <c r="E245" s="83"/>
      <c r="F245" s="83"/>
      <c r="G245" s="83"/>
      <c r="H245" s="83"/>
      <c r="I245" s="83"/>
    </row>
    <row r="246" spans="1:9" s="13" customFormat="1" ht="14.25" x14ac:dyDescent="0.25">
      <c r="A246" s="42">
        <v>1</v>
      </c>
      <c r="B246" s="11" t="s">
        <v>186</v>
      </c>
      <c r="C246" s="68"/>
      <c r="D246" s="42" t="s">
        <v>0</v>
      </c>
      <c r="E246" s="43">
        <v>2</v>
      </c>
      <c r="F246" s="55" t="s">
        <v>0</v>
      </c>
      <c r="G246" s="42">
        <v>3</v>
      </c>
      <c r="H246" s="42" t="s">
        <v>153</v>
      </c>
      <c r="I246" s="28">
        <f>SUM(C246*E246*G246)</f>
        <v>0</v>
      </c>
    </row>
    <row r="247" spans="1:9" s="13" customFormat="1" ht="14.65" customHeight="1" x14ac:dyDescent="0.25">
      <c r="A247" s="80" t="s">
        <v>206</v>
      </c>
      <c r="B247" s="81"/>
      <c r="C247" s="81"/>
      <c r="D247" s="81"/>
      <c r="E247" s="81"/>
      <c r="F247" s="81"/>
      <c r="G247" s="81"/>
      <c r="H247" s="82"/>
      <c r="I247" s="12">
        <f>SUM(I168:I246)</f>
        <v>0</v>
      </c>
    </row>
    <row r="248" spans="1:9" s="13" customFormat="1" ht="14.25" x14ac:dyDescent="0.25">
      <c r="C248" s="2"/>
      <c r="D248" s="2"/>
      <c r="H248" s="2"/>
    </row>
    <row r="249" spans="1:9" s="13" customFormat="1" ht="15" x14ac:dyDescent="0.25">
      <c r="A249" s="79" t="s">
        <v>204</v>
      </c>
      <c r="B249" s="79"/>
      <c r="C249" s="7"/>
      <c r="D249" s="7"/>
      <c r="E249" s="31"/>
      <c r="F249" s="31"/>
      <c r="G249" s="31"/>
      <c r="H249" s="31"/>
      <c r="I249" s="31"/>
    </row>
    <row r="250" spans="1:9" s="13" customFormat="1" ht="40.5" customHeight="1" x14ac:dyDescent="0.25">
      <c r="A250" s="85" t="s">
        <v>196</v>
      </c>
      <c r="B250" s="86"/>
      <c r="C250" s="87"/>
      <c r="D250" s="84" t="s">
        <v>197</v>
      </c>
      <c r="E250" s="84"/>
      <c r="F250" s="74" t="s">
        <v>0</v>
      </c>
      <c r="G250" s="50" t="s">
        <v>198</v>
      </c>
      <c r="H250" s="8" t="s">
        <v>153</v>
      </c>
      <c r="I250" s="8" t="s">
        <v>195</v>
      </c>
    </row>
    <row r="251" spans="1:9" s="13" customFormat="1" ht="13.9" customHeight="1" x14ac:dyDescent="0.25">
      <c r="A251" s="14">
        <v>1</v>
      </c>
      <c r="B251" s="92" t="s">
        <v>23</v>
      </c>
      <c r="C251" s="93"/>
      <c r="D251" s="95"/>
      <c r="E251" s="95"/>
      <c r="F251" s="54" t="s">
        <v>0</v>
      </c>
      <c r="G251" s="15">
        <v>120</v>
      </c>
      <c r="H251" s="15" t="s">
        <v>153</v>
      </c>
      <c r="I251" s="16">
        <f>D251*G251</f>
        <v>0</v>
      </c>
    </row>
    <row r="252" spans="1:9" s="13" customFormat="1" ht="13.9" customHeight="1" x14ac:dyDescent="0.25">
      <c r="A252" s="17">
        <v>2</v>
      </c>
      <c r="B252" s="92" t="s">
        <v>22</v>
      </c>
      <c r="C252" s="93"/>
      <c r="D252" s="95"/>
      <c r="E252" s="95"/>
      <c r="F252" s="47" t="s">
        <v>0</v>
      </c>
      <c r="G252" s="18">
        <v>120</v>
      </c>
      <c r="H252" s="18" t="s">
        <v>153</v>
      </c>
      <c r="I252" s="16">
        <f>D252*G252</f>
        <v>0</v>
      </c>
    </row>
    <row r="253" spans="1:9" s="13" customFormat="1" ht="13.9" customHeight="1" x14ac:dyDescent="0.25">
      <c r="A253" s="20">
        <v>3</v>
      </c>
      <c r="B253" s="92" t="s">
        <v>24</v>
      </c>
      <c r="C253" s="93"/>
      <c r="D253" s="95"/>
      <c r="E253" s="95"/>
      <c r="F253" s="35" t="s">
        <v>0</v>
      </c>
      <c r="G253" s="21">
        <v>120</v>
      </c>
      <c r="H253" s="21" t="s">
        <v>153</v>
      </c>
      <c r="I253" s="16">
        <f>D253*G253</f>
        <v>0</v>
      </c>
    </row>
    <row r="254" spans="1:9" s="13" customFormat="1" ht="14.65" customHeight="1" x14ac:dyDescent="0.25">
      <c r="A254" s="80" t="s">
        <v>207</v>
      </c>
      <c r="B254" s="81"/>
      <c r="C254" s="81"/>
      <c r="D254" s="81"/>
      <c r="E254" s="81"/>
      <c r="F254" s="81"/>
      <c r="G254" s="81"/>
      <c r="H254" s="82"/>
      <c r="I254" s="12">
        <f>SUM(I251:I253)</f>
        <v>0</v>
      </c>
    </row>
    <row r="255" spans="1:9" s="13" customFormat="1" ht="15" x14ac:dyDescent="0.25">
      <c r="A255" s="101"/>
      <c r="B255" s="101"/>
      <c r="C255" s="101"/>
      <c r="D255" s="101"/>
      <c r="E255" s="101"/>
      <c r="F255" s="101"/>
      <c r="G255" s="101"/>
      <c r="H255" s="101"/>
      <c r="I255" s="101"/>
    </row>
    <row r="256" spans="1:9" s="13" customFormat="1" ht="15" x14ac:dyDescent="0.25">
      <c r="A256" s="94" t="s">
        <v>205</v>
      </c>
      <c r="B256" s="94"/>
      <c r="C256" s="2"/>
      <c r="D256" s="2"/>
      <c r="H256" s="2"/>
    </row>
    <row r="257" spans="1:9" s="13" customFormat="1" ht="25.5" customHeight="1" x14ac:dyDescent="0.25">
      <c r="A257" s="84" t="s">
        <v>194</v>
      </c>
      <c r="B257" s="84"/>
      <c r="C257" s="84"/>
      <c r="D257" s="84"/>
      <c r="E257" s="84"/>
      <c r="F257" s="84"/>
      <c r="G257" s="84"/>
      <c r="H257" s="39" t="s">
        <v>153</v>
      </c>
      <c r="I257" s="39" t="s">
        <v>195</v>
      </c>
    </row>
    <row r="258" spans="1:9" s="13" customFormat="1" ht="14.25" x14ac:dyDescent="0.25">
      <c r="A258" s="102" t="s">
        <v>191</v>
      </c>
      <c r="B258" s="103"/>
      <c r="C258" s="103"/>
      <c r="D258" s="103"/>
      <c r="E258" s="103"/>
      <c r="F258" s="103"/>
      <c r="G258" s="104"/>
      <c r="H258" s="48" t="s">
        <v>153</v>
      </c>
      <c r="I258" s="16">
        <v>75000</v>
      </c>
    </row>
    <row r="259" spans="1:9" s="13" customFormat="1" ht="14.25" x14ac:dyDescent="0.25">
      <c r="A259" s="105" t="s">
        <v>192</v>
      </c>
      <c r="B259" s="106"/>
      <c r="C259" s="106"/>
      <c r="D259" s="106"/>
      <c r="E259" s="106"/>
      <c r="F259" s="106"/>
      <c r="G259" s="107"/>
      <c r="H259" s="49" t="s">
        <v>153</v>
      </c>
      <c r="I259" s="19">
        <v>75000</v>
      </c>
    </row>
    <row r="260" spans="1:9" s="13" customFormat="1" ht="14.25" x14ac:dyDescent="0.25">
      <c r="A260" s="105" t="s">
        <v>193</v>
      </c>
      <c r="B260" s="106"/>
      <c r="C260" s="106"/>
      <c r="D260" s="106"/>
      <c r="E260" s="106"/>
      <c r="F260" s="106"/>
      <c r="G260" s="107"/>
      <c r="H260" s="49" t="s">
        <v>153</v>
      </c>
      <c r="I260" s="19">
        <f>SUM(I247+I254)*0.25</f>
        <v>0</v>
      </c>
    </row>
    <row r="261" spans="1:9" s="13" customFormat="1" ht="14.65" customHeight="1" x14ac:dyDescent="0.25">
      <c r="A261" s="80" t="s">
        <v>208</v>
      </c>
      <c r="B261" s="81"/>
      <c r="C261" s="81"/>
      <c r="D261" s="81"/>
      <c r="E261" s="81"/>
      <c r="F261" s="81"/>
      <c r="G261" s="81"/>
      <c r="H261" s="82"/>
      <c r="I261" s="12">
        <f>IF(I260&gt;1,I258+I259+I260,I260*0)</f>
        <v>0</v>
      </c>
    </row>
    <row r="262" spans="1:9" s="13" customFormat="1" ht="14.25" x14ac:dyDescent="0.25">
      <c r="C262" s="2"/>
      <c r="D262" s="2"/>
      <c r="H262" s="2"/>
      <c r="I262" s="33"/>
    </row>
    <row r="263" spans="1:9" s="13" customFormat="1" ht="16.149999999999999" customHeight="1" x14ac:dyDescent="0.25">
      <c r="A263" s="91" t="s">
        <v>211</v>
      </c>
      <c r="B263" s="91"/>
      <c r="C263" s="91"/>
      <c r="D263" s="91"/>
      <c r="E263" s="91"/>
      <c r="F263" s="91"/>
      <c r="G263" s="91"/>
      <c r="H263" s="91"/>
      <c r="I263" s="24">
        <f>SUM(I247+I254+I261)</f>
        <v>0</v>
      </c>
    </row>
    <row r="264" spans="1:9" s="13" customFormat="1" ht="15" x14ac:dyDescent="0.25">
      <c r="A264" s="25"/>
      <c r="B264" s="25"/>
      <c r="C264" s="25"/>
      <c r="D264" s="25"/>
      <c r="E264" s="25"/>
      <c r="F264" s="32"/>
      <c r="G264" s="25"/>
      <c r="H264" s="25"/>
      <c r="I264" s="26"/>
    </row>
    <row r="265" spans="1:9" s="13" customFormat="1" ht="16.149999999999999" customHeight="1" x14ac:dyDescent="0.25">
      <c r="A265" s="100" t="s">
        <v>218</v>
      </c>
      <c r="B265" s="100"/>
      <c r="C265" s="100"/>
      <c r="D265" s="100"/>
      <c r="E265" s="100"/>
      <c r="F265" s="100"/>
      <c r="G265" s="100"/>
      <c r="H265" s="100"/>
      <c r="I265" s="100"/>
    </row>
    <row r="266" spans="1:9" s="13" customFormat="1" ht="18.399999999999999" customHeight="1" x14ac:dyDescent="0.25">
      <c r="A266" s="78" t="s">
        <v>203</v>
      </c>
      <c r="B266" s="78"/>
      <c r="C266" s="78"/>
      <c r="D266" s="7"/>
      <c r="E266" s="31"/>
      <c r="F266" s="31"/>
      <c r="G266" s="31"/>
      <c r="H266" s="31"/>
      <c r="I266" s="31"/>
    </row>
    <row r="267" spans="1:9" s="13" customFormat="1" ht="40.5" x14ac:dyDescent="0.25">
      <c r="A267" s="84" t="s">
        <v>199</v>
      </c>
      <c r="B267" s="99"/>
      <c r="C267" s="8" t="s">
        <v>200</v>
      </c>
      <c r="D267" s="39" t="s">
        <v>0</v>
      </c>
      <c r="E267" s="8" t="s">
        <v>201</v>
      </c>
      <c r="F267" s="73" t="s">
        <v>0</v>
      </c>
      <c r="G267" s="50" t="s">
        <v>202</v>
      </c>
      <c r="H267" s="39" t="s">
        <v>153</v>
      </c>
      <c r="I267" s="8" t="s">
        <v>195</v>
      </c>
    </row>
    <row r="268" spans="1:9" s="13" customFormat="1" ht="15" x14ac:dyDescent="0.25">
      <c r="A268" s="83" t="s">
        <v>15</v>
      </c>
      <c r="B268" s="83"/>
      <c r="C268" s="83"/>
      <c r="D268" s="83"/>
      <c r="E268" s="83"/>
      <c r="F268" s="83"/>
      <c r="G268" s="83"/>
      <c r="H268" s="83"/>
      <c r="I268" s="83"/>
    </row>
    <row r="269" spans="1:9" s="13" customFormat="1" ht="14.25" x14ac:dyDescent="0.25">
      <c r="A269" s="14">
        <v>1</v>
      </c>
      <c r="B269" s="10" t="s">
        <v>87</v>
      </c>
      <c r="C269" s="63"/>
      <c r="D269" s="14" t="s">
        <v>1</v>
      </c>
      <c r="E269" s="41">
        <v>8</v>
      </c>
      <c r="F269" s="54" t="s">
        <v>2</v>
      </c>
      <c r="G269" s="14">
        <v>3</v>
      </c>
      <c r="H269" s="14" t="s">
        <v>153</v>
      </c>
      <c r="I269" s="16">
        <f>SUM(C269*E269*G269)</f>
        <v>0</v>
      </c>
    </row>
    <row r="270" spans="1:9" s="13" customFormat="1" ht="14.25" x14ac:dyDescent="0.25">
      <c r="A270" s="14">
        <v>2</v>
      </c>
      <c r="B270" s="10" t="s">
        <v>6</v>
      </c>
      <c r="C270" s="64"/>
      <c r="D270" s="14" t="s">
        <v>1</v>
      </c>
      <c r="E270" s="41">
        <v>1</v>
      </c>
      <c r="F270" s="54" t="s">
        <v>2</v>
      </c>
      <c r="G270" s="14">
        <v>3</v>
      </c>
      <c r="H270" s="14" t="s">
        <v>153</v>
      </c>
      <c r="I270" s="16">
        <f t="shared" ref="I270:I291" si="10">SUM(C270*E270*G270)</f>
        <v>0</v>
      </c>
    </row>
    <row r="271" spans="1:9" s="13" customFormat="1" ht="14.25" x14ac:dyDescent="0.25">
      <c r="A271" s="14">
        <v>3</v>
      </c>
      <c r="B271" s="9" t="s">
        <v>33</v>
      </c>
      <c r="C271" s="64"/>
      <c r="D271" s="14" t="s">
        <v>1</v>
      </c>
      <c r="E271" s="41">
        <v>1</v>
      </c>
      <c r="F271" s="54" t="s">
        <v>2</v>
      </c>
      <c r="G271" s="14">
        <v>3</v>
      </c>
      <c r="H271" s="14" t="s">
        <v>153</v>
      </c>
      <c r="I271" s="16">
        <f t="shared" si="10"/>
        <v>0</v>
      </c>
    </row>
    <row r="272" spans="1:9" s="13" customFormat="1" ht="14.25" x14ac:dyDescent="0.25">
      <c r="A272" s="14">
        <v>4</v>
      </c>
      <c r="B272" s="10" t="s">
        <v>34</v>
      </c>
      <c r="C272" s="64"/>
      <c r="D272" s="14" t="s">
        <v>1</v>
      </c>
      <c r="E272" s="41">
        <v>2</v>
      </c>
      <c r="F272" s="54" t="s">
        <v>2</v>
      </c>
      <c r="G272" s="14">
        <v>3</v>
      </c>
      <c r="H272" s="14" t="s">
        <v>153</v>
      </c>
      <c r="I272" s="16">
        <f t="shared" si="10"/>
        <v>0</v>
      </c>
    </row>
    <row r="273" spans="1:9" s="13" customFormat="1" ht="14.25" x14ac:dyDescent="0.25">
      <c r="A273" s="45">
        <v>5</v>
      </c>
      <c r="B273" s="30" t="s">
        <v>35</v>
      </c>
      <c r="C273" s="69"/>
      <c r="D273" s="14" t="s">
        <v>1</v>
      </c>
      <c r="E273" s="41">
        <v>1</v>
      </c>
      <c r="F273" s="54" t="s">
        <v>2</v>
      </c>
      <c r="G273" s="14">
        <v>3</v>
      </c>
      <c r="H273" s="14" t="s">
        <v>153</v>
      </c>
      <c r="I273" s="16">
        <f t="shared" si="10"/>
        <v>0</v>
      </c>
    </row>
    <row r="274" spans="1:9" s="13" customFormat="1" ht="14.25" x14ac:dyDescent="0.25">
      <c r="A274" s="14">
        <v>6</v>
      </c>
      <c r="B274" s="10" t="s">
        <v>7</v>
      </c>
      <c r="C274" s="64"/>
      <c r="D274" s="14" t="s">
        <v>1</v>
      </c>
      <c r="E274" s="41">
        <v>3</v>
      </c>
      <c r="F274" s="54" t="s">
        <v>2</v>
      </c>
      <c r="G274" s="14">
        <v>3</v>
      </c>
      <c r="H274" s="14" t="s">
        <v>153</v>
      </c>
      <c r="I274" s="16">
        <f t="shared" si="10"/>
        <v>0</v>
      </c>
    </row>
    <row r="275" spans="1:9" s="13" customFormat="1" ht="14.25" x14ac:dyDescent="0.25">
      <c r="A275" s="14">
        <v>7</v>
      </c>
      <c r="B275" s="10" t="s">
        <v>8</v>
      </c>
      <c r="C275" s="64"/>
      <c r="D275" s="14" t="s">
        <v>1</v>
      </c>
      <c r="E275" s="41">
        <v>2</v>
      </c>
      <c r="F275" s="54" t="s">
        <v>2</v>
      </c>
      <c r="G275" s="14">
        <v>3</v>
      </c>
      <c r="H275" s="14" t="s">
        <v>153</v>
      </c>
      <c r="I275" s="16">
        <f t="shared" si="10"/>
        <v>0</v>
      </c>
    </row>
    <row r="276" spans="1:9" s="13" customFormat="1" ht="14.25" x14ac:dyDescent="0.25">
      <c r="A276" s="14">
        <v>8</v>
      </c>
      <c r="B276" s="10" t="s">
        <v>9</v>
      </c>
      <c r="C276" s="64"/>
      <c r="D276" s="14" t="s">
        <v>1</v>
      </c>
      <c r="E276" s="41">
        <v>24</v>
      </c>
      <c r="F276" s="54" t="s">
        <v>2</v>
      </c>
      <c r="G276" s="14">
        <v>3</v>
      </c>
      <c r="H276" s="14" t="s">
        <v>153</v>
      </c>
      <c r="I276" s="16">
        <f t="shared" si="10"/>
        <v>0</v>
      </c>
    </row>
    <row r="277" spans="1:9" s="13" customFormat="1" ht="14.25" x14ac:dyDescent="0.25">
      <c r="A277" s="14">
        <v>9</v>
      </c>
      <c r="B277" s="10" t="s">
        <v>11</v>
      </c>
      <c r="C277" s="64"/>
      <c r="D277" s="14" t="s">
        <v>1</v>
      </c>
      <c r="E277" s="41">
        <v>1</v>
      </c>
      <c r="F277" s="54" t="s">
        <v>2</v>
      </c>
      <c r="G277" s="14">
        <v>3</v>
      </c>
      <c r="H277" s="14" t="s">
        <v>153</v>
      </c>
      <c r="I277" s="16">
        <f t="shared" si="10"/>
        <v>0</v>
      </c>
    </row>
    <row r="278" spans="1:9" s="13" customFormat="1" ht="14.25" x14ac:dyDescent="0.25">
      <c r="A278" s="14">
        <v>10</v>
      </c>
      <c r="B278" s="10" t="s">
        <v>56</v>
      </c>
      <c r="C278" s="64"/>
      <c r="D278" s="14" t="s">
        <v>1</v>
      </c>
      <c r="E278" s="41">
        <v>3</v>
      </c>
      <c r="F278" s="54" t="s">
        <v>2</v>
      </c>
      <c r="G278" s="14">
        <v>3</v>
      </c>
      <c r="H278" s="14" t="s">
        <v>153</v>
      </c>
      <c r="I278" s="16">
        <f t="shared" si="10"/>
        <v>0</v>
      </c>
    </row>
    <row r="279" spans="1:9" s="13" customFormat="1" ht="14.25" x14ac:dyDescent="0.25">
      <c r="A279" s="14">
        <v>11</v>
      </c>
      <c r="B279" s="10" t="s">
        <v>57</v>
      </c>
      <c r="C279" s="64"/>
      <c r="D279" s="14" t="s">
        <v>1</v>
      </c>
      <c r="E279" s="41">
        <v>6</v>
      </c>
      <c r="F279" s="54" t="s">
        <v>2</v>
      </c>
      <c r="G279" s="14">
        <v>3</v>
      </c>
      <c r="H279" s="14" t="s">
        <v>153</v>
      </c>
      <c r="I279" s="16">
        <f t="shared" si="10"/>
        <v>0</v>
      </c>
    </row>
    <row r="280" spans="1:9" s="13" customFormat="1" ht="14.25" x14ac:dyDescent="0.25">
      <c r="A280" s="14">
        <v>12</v>
      </c>
      <c r="B280" s="10" t="s">
        <v>5</v>
      </c>
      <c r="C280" s="64"/>
      <c r="D280" s="14" t="s">
        <v>1</v>
      </c>
      <c r="E280" s="41">
        <v>8</v>
      </c>
      <c r="F280" s="54" t="s">
        <v>2</v>
      </c>
      <c r="G280" s="14">
        <v>3</v>
      </c>
      <c r="H280" s="14" t="s">
        <v>153</v>
      </c>
      <c r="I280" s="16">
        <f t="shared" si="10"/>
        <v>0</v>
      </c>
    </row>
    <row r="281" spans="1:9" s="13" customFormat="1" ht="14.25" x14ac:dyDescent="0.25">
      <c r="A281" s="14">
        <v>13</v>
      </c>
      <c r="B281" s="10" t="s">
        <v>4</v>
      </c>
      <c r="C281" s="64"/>
      <c r="D281" s="14" t="s">
        <v>1</v>
      </c>
      <c r="E281" s="41">
        <v>6</v>
      </c>
      <c r="F281" s="54" t="s">
        <v>2</v>
      </c>
      <c r="G281" s="14">
        <v>3</v>
      </c>
      <c r="H281" s="14" t="s">
        <v>153</v>
      </c>
      <c r="I281" s="16">
        <f t="shared" si="10"/>
        <v>0</v>
      </c>
    </row>
    <row r="282" spans="1:9" s="13" customFormat="1" ht="14.25" x14ac:dyDescent="0.25">
      <c r="A282" s="14">
        <v>14</v>
      </c>
      <c r="B282" s="9" t="s">
        <v>3</v>
      </c>
      <c r="C282" s="64"/>
      <c r="D282" s="14" t="s">
        <v>1</v>
      </c>
      <c r="E282" s="41">
        <v>23</v>
      </c>
      <c r="F282" s="54" t="s">
        <v>2</v>
      </c>
      <c r="G282" s="14">
        <v>3</v>
      </c>
      <c r="H282" s="14" t="s">
        <v>153</v>
      </c>
      <c r="I282" s="16">
        <f t="shared" si="10"/>
        <v>0</v>
      </c>
    </row>
    <row r="283" spans="1:9" s="13" customFormat="1" ht="14.25" x14ac:dyDescent="0.25">
      <c r="A283" s="14">
        <v>15</v>
      </c>
      <c r="B283" s="10" t="s">
        <v>12</v>
      </c>
      <c r="C283" s="64"/>
      <c r="D283" s="14" t="s">
        <v>1</v>
      </c>
      <c r="E283" s="41">
        <v>6</v>
      </c>
      <c r="F283" s="54" t="s">
        <v>2</v>
      </c>
      <c r="G283" s="14">
        <v>3</v>
      </c>
      <c r="H283" s="14" t="s">
        <v>153</v>
      </c>
      <c r="I283" s="16">
        <f t="shared" si="10"/>
        <v>0</v>
      </c>
    </row>
    <row r="284" spans="1:9" s="13" customFormat="1" ht="14.25" x14ac:dyDescent="0.25">
      <c r="A284" s="14">
        <v>16</v>
      </c>
      <c r="B284" s="9" t="s">
        <v>62</v>
      </c>
      <c r="C284" s="64"/>
      <c r="D284" s="14" t="s">
        <v>1</v>
      </c>
      <c r="E284" s="41">
        <v>10</v>
      </c>
      <c r="F284" s="54" t="s">
        <v>2</v>
      </c>
      <c r="G284" s="14">
        <v>3</v>
      </c>
      <c r="H284" s="14" t="s">
        <v>153</v>
      </c>
      <c r="I284" s="16">
        <f t="shared" si="10"/>
        <v>0</v>
      </c>
    </row>
    <row r="285" spans="1:9" s="13" customFormat="1" ht="14.25" x14ac:dyDescent="0.25">
      <c r="A285" s="14">
        <v>17</v>
      </c>
      <c r="B285" s="10" t="s">
        <v>88</v>
      </c>
      <c r="C285" s="64"/>
      <c r="D285" s="14" t="s">
        <v>1</v>
      </c>
      <c r="E285" s="41">
        <v>2</v>
      </c>
      <c r="F285" s="54" t="s">
        <v>2</v>
      </c>
      <c r="G285" s="14">
        <v>3</v>
      </c>
      <c r="H285" s="14" t="s">
        <v>153</v>
      </c>
      <c r="I285" s="16">
        <f t="shared" si="10"/>
        <v>0</v>
      </c>
    </row>
    <row r="286" spans="1:9" s="13" customFormat="1" ht="14.25" x14ac:dyDescent="0.25">
      <c r="A286" s="14">
        <v>18</v>
      </c>
      <c r="B286" s="10" t="s">
        <v>13</v>
      </c>
      <c r="C286" s="64"/>
      <c r="D286" s="14" t="s">
        <v>1</v>
      </c>
      <c r="E286" s="41">
        <v>1</v>
      </c>
      <c r="F286" s="54" t="s">
        <v>2</v>
      </c>
      <c r="G286" s="14">
        <v>3</v>
      </c>
      <c r="H286" s="14" t="s">
        <v>153</v>
      </c>
      <c r="I286" s="16">
        <f t="shared" si="10"/>
        <v>0</v>
      </c>
    </row>
    <row r="287" spans="1:9" s="13" customFormat="1" ht="14.25" x14ac:dyDescent="0.25">
      <c r="A287" s="14">
        <v>19</v>
      </c>
      <c r="B287" s="10" t="s">
        <v>89</v>
      </c>
      <c r="C287" s="64"/>
      <c r="D287" s="14" t="s">
        <v>1</v>
      </c>
      <c r="E287" s="46">
        <v>92</v>
      </c>
      <c r="F287" s="54" t="s">
        <v>2</v>
      </c>
      <c r="G287" s="14">
        <v>3</v>
      </c>
      <c r="H287" s="14" t="s">
        <v>153</v>
      </c>
      <c r="I287" s="16">
        <f t="shared" si="10"/>
        <v>0</v>
      </c>
    </row>
    <row r="288" spans="1:9" s="13" customFormat="1" ht="14.25" x14ac:dyDescent="0.25">
      <c r="A288" s="14">
        <v>20</v>
      </c>
      <c r="B288" s="10" t="s">
        <v>90</v>
      </c>
      <c r="C288" s="64"/>
      <c r="D288" s="14" t="s">
        <v>1</v>
      </c>
      <c r="E288" s="41">
        <v>9</v>
      </c>
      <c r="F288" s="54" t="s">
        <v>2</v>
      </c>
      <c r="G288" s="14">
        <v>3</v>
      </c>
      <c r="H288" s="14" t="s">
        <v>153</v>
      </c>
      <c r="I288" s="16">
        <f t="shared" si="10"/>
        <v>0</v>
      </c>
    </row>
    <row r="289" spans="1:9" s="13" customFormat="1" ht="14.25" x14ac:dyDescent="0.25">
      <c r="A289" s="14">
        <v>21</v>
      </c>
      <c r="B289" s="10" t="s">
        <v>66</v>
      </c>
      <c r="C289" s="64"/>
      <c r="D289" s="14" t="s">
        <v>1</v>
      </c>
      <c r="E289" s="41">
        <v>2</v>
      </c>
      <c r="F289" s="54" t="s">
        <v>2</v>
      </c>
      <c r="G289" s="14">
        <v>3</v>
      </c>
      <c r="H289" s="14" t="s">
        <v>153</v>
      </c>
      <c r="I289" s="16">
        <f t="shared" si="10"/>
        <v>0</v>
      </c>
    </row>
    <row r="290" spans="1:9" s="13" customFormat="1" ht="14.25" x14ac:dyDescent="0.25">
      <c r="A290" s="14">
        <v>22</v>
      </c>
      <c r="B290" s="10" t="s">
        <v>91</v>
      </c>
      <c r="C290" s="64"/>
      <c r="D290" s="14" t="s">
        <v>1</v>
      </c>
      <c r="E290" s="41">
        <v>2</v>
      </c>
      <c r="F290" s="54" t="s">
        <v>2</v>
      </c>
      <c r="G290" s="14">
        <v>3</v>
      </c>
      <c r="H290" s="14" t="s">
        <v>153</v>
      </c>
      <c r="I290" s="16">
        <f t="shared" si="10"/>
        <v>0</v>
      </c>
    </row>
    <row r="291" spans="1:9" s="13" customFormat="1" ht="14.25" x14ac:dyDescent="0.25">
      <c r="A291" s="42">
        <v>23</v>
      </c>
      <c r="B291" s="11" t="s">
        <v>92</v>
      </c>
      <c r="C291" s="67"/>
      <c r="D291" s="42" t="s">
        <v>1</v>
      </c>
      <c r="E291" s="43">
        <v>2</v>
      </c>
      <c r="F291" s="55" t="s">
        <v>2</v>
      </c>
      <c r="G291" s="42">
        <v>3</v>
      </c>
      <c r="H291" s="42" t="s">
        <v>153</v>
      </c>
      <c r="I291" s="28">
        <f t="shared" si="10"/>
        <v>0</v>
      </c>
    </row>
    <row r="292" spans="1:9" s="13" customFormat="1" ht="15" x14ac:dyDescent="0.25">
      <c r="A292" s="83" t="s">
        <v>16</v>
      </c>
      <c r="B292" s="83"/>
      <c r="C292" s="83"/>
      <c r="D292" s="83"/>
      <c r="E292" s="83"/>
      <c r="F292" s="83"/>
      <c r="G292" s="83"/>
      <c r="H292" s="83"/>
      <c r="I292" s="83"/>
    </row>
    <row r="293" spans="1:9" s="13" customFormat="1" ht="14.25" x14ac:dyDescent="0.25">
      <c r="A293" s="14">
        <v>1</v>
      </c>
      <c r="B293" s="10" t="s">
        <v>93</v>
      </c>
      <c r="C293" s="66"/>
      <c r="D293" s="14" t="s">
        <v>0</v>
      </c>
      <c r="E293" s="41">
        <v>8</v>
      </c>
      <c r="F293" s="54" t="s">
        <v>0</v>
      </c>
      <c r="G293" s="14">
        <v>3</v>
      </c>
      <c r="H293" s="14" t="s">
        <v>153</v>
      </c>
      <c r="I293" s="16">
        <f>SUM(C293*E293*G293)</f>
        <v>0</v>
      </c>
    </row>
    <row r="294" spans="1:9" s="13" customFormat="1" ht="14.25" x14ac:dyDescent="0.25">
      <c r="A294" s="14">
        <v>2</v>
      </c>
      <c r="B294" s="10" t="s">
        <v>68</v>
      </c>
      <c r="C294" s="64"/>
      <c r="D294" s="14" t="s">
        <v>0</v>
      </c>
      <c r="E294" s="41">
        <v>2</v>
      </c>
      <c r="F294" s="54" t="s">
        <v>0</v>
      </c>
      <c r="G294" s="14">
        <v>3</v>
      </c>
      <c r="H294" s="14" t="s">
        <v>153</v>
      </c>
      <c r="I294" s="16">
        <f>SUM(C294*E294*G294)</f>
        <v>0</v>
      </c>
    </row>
    <row r="295" spans="1:9" s="13" customFormat="1" ht="14.25" x14ac:dyDescent="0.25">
      <c r="A295" s="42">
        <v>3</v>
      </c>
      <c r="B295" s="11" t="s">
        <v>72</v>
      </c>
      <c r="C295" s="67"/>
      <c r="D295" s="42" t="s">
        <v>0</v>
      </c>
      <c r="E295" s="43">
        <v>8</v>
      </c>
      <c r="F295" s="55" t="s">
        <v>0</v>
      </c>
      <c r="G295" s="42">
        <v>3</v>
      </c>
      <c r="H295" s="42" t="s">
        <v>153</v>
      </c>
      <c r="I295" s="28">
        <f>SUM(C295*E295*G295)</f>
        <v>0</v>
      </c>
    </row>
    <row r="296" spans="1:9" s="13" customFormat="1" ht="15" x14ac:dyDescent="0.25">
      <c r="A296" s="83" t="s">
        <v>18</v>
      </c>
      <c r="B296" s="83"/>
      <c r="C296" s="83"/>
      <c r="D296" s="83"/>
      <c r="E296" s="83"/>
      <c r="F296" s="83"/>
      <c r="G296" s="83"/>
      <c r="H296" s="83"/>
      <c r="I296" s="83"/>
    </row>
    <row r="297" spans="1:9" s="13" customFormat="1" ht="14.25" x14ac:dyDescent="0.25">
      <c r="A297" s="42">
        <v>1</v>
      </c>
      <c r="B297" s="11" t="s">
        <v>94</v>
      </c>
      <c r="C297" s="68"/>
      <c r="D297" s="42" t="s">
        <v>0</v>
      </c>
      <c r="E297" s="43">
        <v>10</v>
      </c>
      <c r="F297" s="55" t="s">
        <v>0</v>
      </c>
      <c r="G297" s="42">
        <v>3</v>
      </c>
      <c r="H297" s="42" t="s">
        <v>153</v>
      </c>
      <c r="I297" s="28">
        <f>SUM(C297*E297*G297)</f>
        <v>0</v>
      </c>
    </row>
    <row r="298" spans="1:9" s="13" customFormat="1" ht="15" x14ac:dyDescent="0.25">
      <c r="A298" s="83" t="s">
        <v>185</v>
      </c>
      <c r="B298" s="83"/>
      <c r="C298" s="83"/>
      <c r="D298" s="83"/>
      <c r="E298" s="83"/>
      <c r="F298" s="83"/>
      <c r="G298" s="83"/>
      <c r="H298" s="83"/>
      <c r="I298" s="83"/>
    </row>
    <row r="299" spans="1:9" s="13" customFormat="1" ht="14.25" x14ac:dyDescent="0.25">
      <c r="A299" s="42">
        <v>1</v>
      </c>
      <c r="B299" s="11" t="s">
        <v>186</v>
      </c>
      <c r="C299" s="68"/>
      <c r="D299" s="42" t="s">
        <v>0</v>
      </c>
      <c r="E299" s="43">
        <v>2</v>
      </c>
      <c r="F299" s="55" t="s">
        <v>0</v>
      </c>
      <c r="G299" s="42">
        <v>3</v>
      </c>
      <c r="H299" s="42" t="s">
        <v>153</v>
      </c>
      <c r="I299" s="28">
        <f>SUM(C299*E299*G299)</f>
        <v>0</v>
      </c>
    </row>
    <row r="300" spans="1:9" s="13" customFormat="1" ht="15" x14ac:dyDescent="0.25">
      <c r="A300" s="83" t="s">
        <v>21</v>
      </c>
      <c r="B300" s="83"/>
      <c r="C300" s="83"/>
      <c r="D300" s="83"/>
      <c r="E300" s="83"/>
      <c r="F300" s="83"/>
      <c r="G300" s="83"/>
      <c r="H300" s="83"/>
      <c r="I300" s="83"/>
    </row>
    <row r="301" spans="1:9" s="13" customFormat="1" ht="14.25" x14ac:dyDescent="0.25">
      <c r="A301" s="14">
        <v>1</v>
      </c>
      <c r="B301" s="10" t="s">
        <v>77</v>
      </c>
      <c r="C301" s="66"/>
      <c r="D301" s="14" t="s">
        <v>0</v>
      </c>
      <c r="E301" s="41">
        <v>6</v>
      </c>
      <c r="F301" s="54" t="s">
        <v>0</v>
      </c>
      <c r="G301" s="14">
        <v>3</v>
      </c>
      <c r="H301" s="14" t="s">
        <v>153</v>
      </c>
      <c r="I301" s="16">
        <f>SUM(C301*E301*G301)</f>
        <v>0</v>
      </c>
    </row>
    <row r="302" spans="1:9" s="13" customFormat="1" ht="14.25" x14ac:dyDescent="0.25">
      <c r="A302" s="20">
        <v>2</v>
      </c>
      <c r="B302" s="29" t="s">
        <v>95</v>
      </c>
      <c r="C302" s="67"/>
      <c r="D302" s="42" t="s">
        <v>0</v>
      </c>
      <c r="E302" s="44">
        <v>1</v>
      </c>
      <c r="F302" s="55" t="s">
        <v>0</v>
      </c>
      <c r="G302" s="20">
        <v>3</v>
      </c>
      <c r="H302" s="42" t="s">
        <v>153</v>
      </c>
      <c r="I302" s="28">
        <f>SUM(C302*E302*G302)</f>
        <v>0</v>
      </c>
    </row>
    <row r="303" spans="1:9" s="13" customFormat="1" ht="14.65" customHeight="1" x14ac:dyDescent="0.25">
      <c r="A303" s="80" t="s">
        <v>206</v>
      </c>
      <c r="B303" s="81"/>
      <c r="C303" s="81"/>
      <c r="D303" s="81"/>
      <c r="E303" s="81"/>
      <c r="F303" s="81"/>
      <c r="G303" s="81"/>
      <c r="H303" s="82"/>
      <c r="I303" s="12">
        <f>SUM(I269:I302)</f>
        <v>0</v>
      </c>
    </row>
    <row r="304" spans="1:9" s="13" customFormat="1" ht="11.65" customHeight="1" x14ac:dyDescent="0.25">
      <c r="C304" s="2"/>
      <c r="D304" s="2"/>
    </row>
    <row r="305" spans="1:9" s="13" customFormat="1" ht="15" x14ac:dyDescent="0.25">
      <c r="A305" s="79" t="s">
        <v>204</v>
      </c>
      <c r="B305" s="79"/>
      <c r="C305" s="7"/>
      <c r="D305" s="7"/>
      <c r="E305" s="31"/>
      <c r="F305" s="31"/>
      <c r="G305" s="31"/>
      <c r="H305" s="31"/>
      <c r="I305" s="31"/>
    </row>
    <row r="306" spans="1:9" s="13" customFormat="1" ht="40.5" customHeight="1" x14ac:dyDescent="0.25">
      <c r="A306" s="85" t="s">
        <v>196</v>
      </c>
      <c r="B306" s="86"/>
      <c r="C306" s="87"/>
      <c r="D306" s="84" t="s">
        <v>197</v>
      </c>
      <c r="E306" s="84"/>
      <c r="F306" s="74" t="s">
        <v>0</v>
      </c>
      <c r="G306" s="50" t="s">
        <v>198</v>
      </c>
      <c r="H306" s="8" t="s">
        <v>153</v>
      </c>
      <c r="I306" s="8" t="s">
        <v>195</v>
      </c>
    </row>
    <row r="307" spans="1:9" s="13" customFormat="1" ht="14.25" x14ac:dyDescent="0.25">
      <c r="A307" s="14">
        <v>1</v>
      </c>
      <c r="B307" s="92" t="s">
        <v>23</v>
      </c>
      <c r="C307" s="93"/>
      <c r="D307" s="95"/>
      <c r="E307" s="95"/>
      <c r="F307" s="47" t="s">
        <v>0</v>
      </c>
      <c r="G307" s="17">
        <v>750</v>
      </c>
      <c r="H307" s="15" t="s">
        <v>153</v>
      </c>
      <c r="I307" s="16">
        <f>D307*G307</f>
        <v>0</v>
      </c>
    </row>
    <row r="308" spans="1:9" s="13" customFormat="1" ht="13.9" customHeight="1" x14ac:dyDescent="0.25">
      <c r="A308" s="17">
        <v>2</v>
      </c>
      <c r="B308" s="92" t="s">
        <v>22</v>
      </c>
      <c r="C308" s="93"/>
      <c r="D308" s="95"/>
      <c r="E308" s="95"/>
      <c r="F308" s="47" t="s">
        <v>0</v>
      </c>
      <c r="G308" s="17">
        <v>250</v>
      </c>
      <c r="H308" s="18" t="s">
        <v>153</v>
      </c>
      <c r="I308" s="16">
        <f t="shared" ref="I308:I309" si="11">D308*G308</f>
        <v>0</v>
      </c>
    </row>
    <row r="309" spans="1:9" s="13" customFormat="1" ht="13.9" customHeight="1" x14ac:dyDescent="0.25">
      <c r="A309" s="20">
        <v>3</v>
      </c>
      <c r="B309" s="92" t="s">
        <v>24</v>
      </c>
      <c r="C309" s="93"/>
      <c r="D309" s="95"/>
      <c r="E309" s="95"/>
      <c r="F309" s="47" t="s">
        <v>0</v>
      </c>
      <c r="G309" s="17">
        <v>250</v>
      </c>
      <c r="H309" s="21" t="s">
        <v>153</v>
      </c>
      <c r="I309" s="16">
        <f t="shared" si="11"/>
        <v>0</v>
      </c>
    </row>
    <row r="310" spans="1:9" s="13" customFormat="1" ht="14.65" customHeight="1" x14ac:dyDescent="0.25">
      <c r="A310" s="80" t="s">
        <v>207</v>
      </c>
      <c r="B310" s="81"/>
      <c r="C310" s="81"/>
      <c r="D310" s="81"/>
      <c r="E310" s="81"/>
      <c r="F310" s="81"/>
      <c r="G310" s="81"/>
      <c r="H310" s="82"/>
      <c r="I310" s="12">
        <f>SUM(I307:I309)</f>
        <v>0</v>
      </c>
    </row>
    <row r="311" spans="1:9" s="13" customFormat="1" ht="11.65" customHeight="1" x14ac:dyDescent="0.25">
      <c r="A311" s="101"/>
      <c r="B311" s="101"/>
      <c r="C311" s="101"/>
      <c r="D311" s="101"/>
      <c r="E311" s="101"/>
      <c r="F311" s="101"/>
      <c r="G311" s="101"/>
      <c r="H311" s="101"/>
      <c r="I311" s="101"/>
    </row>
    <row r="312" spans="1:9" s="13" customFormat="1" ht="15" x14ac:dyDescent="0.25">
      <c r="A312" s="94" t="s">
        <v>205</v>
      </c>
      <c r="B312" s="94"/>
      <c r="C312" s="2"/>
      <c r="D312" s="2"/>
      <c r="H312" s="2"/>
    </row>
    <row r="313" spans="1:9" s="13" customFormat="1" ht="18.399999999999999" customHeight="1" x14ac:dyDescent="0.25">
      <c r="A313" s="84" t="s">
        <v>194</v>
      </c>
      <c r="B313" s="84"/>
      <c r="C313" s="84"/>
      <c r="D313" s="84"/>
      <c r="E313" s="84"/>
      <c r="F313" s="84"/>
      <c r="G313" s="84"/>
      <c r="H313" s="39" t="s">
        <v>153</v>
      </c>
      <c r="I313" s="39" t="s">
        <v>195</v>
      </c>
    </row>
    <row r="314" spans="1:9" s="13" customFormat="1" ht="14.25" x14ac:dyDescent="0.25">
      <c r="A314" s="96" t="s">
        <v>191</v>
      </c>
      <c r="B314" s="97"/>
      <c r="C314" s="97"/>
      <c r="D314" s="97"/>
      <c r="E314" s="97"/>
      <c r="F314" s="97"/>
      <c r="G314" s="98"/>
      <c r="H314" s="48" t="s">
        <v>153</v>
      </c>
      <c r="I314" s="16">
        <v>50000</v>
      </c>
    </row>
    <row r="315" spans="1:9" s="13" customFormat="1" ht="14.25" x14ac:dyDescent="0.25">
      <c r="A315" s="88" t="s">
        <v>192</v>
      </c>
      <c r="B315" s="89"/>
      <c r="C315" s="89"/>
      <c r="D315" s="89"/>
      <c r="E315" s="89"/>
      <c r="F315" s="89"/>
      <c r="G315" s="90"/>
      <c r="H315" s="49" t="s">
        <v>153</v>
      </c>
      <c r="I315" s="19">
        <v>30000</v>
      </c>
    </row>
    <row r="316" spans="1:9" s="13" customFormat="1" ht="14.25" x14ac:dyDescent="0.25">
      <c r="A316" s="88" t="s">
        <v>193</v>
      </c>
      <c r="B316" s="89"/>
      <c r="C316" s="89"/>
      <c r="D316" s="89"/>
      <c r="E316" s="89"/>
      <c r="F316" s="89"/>
      <c r="G316" s="90"/>
      <c r="H316" s="49" t="s">
        <v>153</v>
      </c>
      <c r="I316" s="19">
        <f>SUM(I303+I310)*0.25</f>
        <v>0</v>
      </c>
    </row>
    <row r="317" spans="1:9" s="13" customFormat="1" ht="14.65" customHeight="1" x14ac:dyDescent="0.25">
      <c r="A317" s="80" t="s">
        <v>208</v>
      </c>
      <c r="B317" s="81"/>
      <c r="C317" s="81"/>
      <c r="D317" s="81"/>
      <c r="E317" s="81"/>
      <c r="F317" s="81"/>
      <c r="G317" s="81"/>
      <c r="H317" s="82"/>
      <c r="I317" s="12">
        <f>IF(I316&gt;1,I314+I315+I316,I316*0)</f>
        <v>0</v>
      </c>
    </row>
    <row r="318" spans="1:9" s="13" customFormat="1" ht="13.15" customHeight="1" x14ac:dyDescent="0.25">
      <c r="C318" s="2"/>
      <c r="D318" s="2"/>
      <c r="H318" s="2"/>
      <c r="I318" s="33"/>
    </row>
    <row r="319" spans="1:9" s="13" customFormat="1" ht="16.149999999999999" customHeight="1" x14ac:dyDescent="0.25">
      <c r="A319" s="91" t="s">
        <v>212</v>
      </c>
      <c r="B319" s="91"/>
      <c r="C319" s="91"/>
      <c r="D319" s="91"/>
      <c r="E319" s="91"/>
      <c r="F319" s="91"/>
      <c r="G319" s="91"/>
      <c r="H319" s="91"/>
      <c r="I319" s="24">
        <f>SUM(I303+I310+I317)</f>
        <v>0</v>
      </c>
    </row>
    <row r="320" spans="1:9" s="13" customFormat="1" ht="15" x14ac:dyDescent="0.25">
      <c r="A320" s="25"/>
      <c r="B320" s="25"/>
      <c r="C320" s="25"/>
      <c r="D320" s="25"/>
      <c r="E320" s="25"/>
      <c r="F320" s="32"/>
      <c r="G320" s="25"/>
      <c r="H320" s="25"/>
      <c r="I320" s="26"/>
    </row>
    <row r="321" spans="1:9" s="13" customFormat="1" ht="17.649999999999999" customHeight="1" x14ac:dyDescent="0.25">
      <c r="A321" s="100" t="s">
        <v>219</v>
      </c>
      <c r="B321" s="100"/>
      <c r="C321" s="100"/>
      <c r="D321" s="100"/>
      <c r="E321" s="100"/>
      <c r="F321" s="100"/>
      <c r="G321" s="100"/>
      <c r="H321" s="100"/>
      <c r="I321" s="100"/>
    </row>
    <row r="322" spans="1:9" s="13" customFormat="1" ht="22.15" customHeight="1" x14ac:dyDescent="0.25">
      <c r="A322" s="78" t="s">
        <v>203</v>
      </c>
      <c r="B322" s="78"/>
      <c r="C322" s="78"/>
      <c r="D322" s="7"/>
      <c r="E322" s="31"/>
      <c r="F322" s="31"/>
      <c r="G322" s="31"/>
      <c r="H322" s="31"/>
      <c r="I322" s="31"/>
    </row>
    <row r="323" spans="1:9" s="13" customFormat="1" ht="40.5" x14ac:dyDescent="0.25">
      <c r="A323" s="84" t="s">
        <v>199</v>
      </c>
      <c r="B323" s="99"/>
      <c r="C323" s="8" t="s">
        <v>200</v>
      </c>
      <c r="D323" s="39" t="s">
        <v>0</v>
      </c>
      <c r="E323" s="8" t="s">
        <v>201</v>
      </c>
      <c r="F323" s="73" t="s">
        <v>0</v>
      </c>
      <c r="G323" s="50" t="s">
        <v>202</v>
      </c>
      <c r="H323" s="39" t="s">
        <v>153</v>
      </c>
      <c r="I323" s="8" t="s">
        <v>195</v>
      </c>
    </row>
    <row r="324" spans="1:9" s="13" customFormat="1" ht="15" x14ac:dyDescent="0.25">
      <c r="A324" s="83" t="s">
        <v>15</v>
      </c>
      <c r="B324" s="83"/>
      <c r="C324" s="83"/>
      <c r="D324" s="83"/>
      <c r="E324" s="83"/>
      <c r="F324" s="83"/>
      <c r="G324" s="83"/>
      <c r="H324" s="83"/>
      <c r="I324" s="83"/>
    </row>
    <row r="325" spans="1:9" s="13" customFormat="1" ht="14.25" x14ac:dyDescent="0.25">
      <c r="A325" s="14">
        <v>1</v>
      </c>
      <c r="B325" s="10" t="s">
        <v>139</v>
      </c>
      <c r="C325" s="63"/>
      <c r="D325" s="14" t="s">
        <v>1</v>
      </c>
      <c r="E325" s="41">
        <v>1</v>
      </c>
      <c r="F325" s="54" t="s">
        <v>2</v>
      </c>
      <c r="G325" s="14">
        <v>3</v>
      </c>
      <c r="H325" s="14" t="s">
        <v>153</v>
      </c>
      <c r="I325" s="16">
        <f>SUM(C325*E325*G325)</f>
        <v>0</v>
      </c>
    </row>
    <row r="326" spans="1:9" s="13" customFormat="1" ht="14.25" x14ac:dyDescent="0.25">
      <c r="A326" s="14">
        <v>2</v>
      </c>
      <c r="B326" s="10" t="s">
        <v>140</v>
      </c>
      <c r="C326" s="64"/>
      <c r="D326" s="14" t="s">
        <v>1</v>
      </c>
      <c r="E326" s="41">
        <v>13</v>
      </c>
      <c r="F326" s="54" t="s">
        <v>2</v>
      </c>
      <c r="G326" s="14">
        <v>3</v>
      </c>
      <c r="H326" s="14" t="s">
        <v>153</v>
      </c>
      <c r="I326" s="16">
        <f t="shared" ref="I326:I337" si="12">SUM(C326*E326*G326)</f>
        <v>0</v>
      </c>
    </row>
    <row r="327" spans="1:9" s="13" customFormat="1" ht="14.25" x14ac:dyDescent="0.25">
      <c r="A327" s="14">
        <v>3</v>
      </c>
      <c r="B327" s="10" t="s">
        <v>141</v>
      </c>
      <c r="C327" s="64"/>
      <c r="D327" s="14" t="s">
        <v>1</v>
      </c>
      <c r="E327" s="41">
        <v>54</v>
      </c>
      <c r="F327" s="54" t="s">
        <v>2</v>
      </c>
      <c r="G327" s="14">
        <v>3</v>
      </c>
      <c r="H327" s="14" t="s">
        <v>153</v>
      </c>
      <c r="I327" s="16">
        <f t="shared" si="12"/>
        <v>0</v>
      </c>
    </row>
    <row r="328" spans="1:9" s="13" customFormat="1" ht="14.25" x14ac:dyDescent="0.25">
      <c r="A328" s="14">
        <v>4</v>
      </c>
      <c r="B328" s="10" t="s">
        <v>142</v>
      </c>
      <c r="C328" s="64"/>
      <c r="D328" s="14" t="s">
        <v>1</v>
      </c>
      <c r="E328" s="41">
        <v>14</v>
      </c>
      <c r="F328" s="54" t="s">
        <v>2</v>
      </c>
      <c r="G328" s="14">
        <v>3</v>
      </c>
      <c r="H328" s="14" t="s">
        <v>153</v>
      </c>
      <c r="I328" s="16">
        <f t="shared" si="12"/>
        <v>0</v>
      </c>
    </row>
    <row r="329" spans="1:9" s="13" customFormat="1" ht="14.25" x14ac:dyDescent="0.25">
      <c r="A329" s="14">
        <v>5</v>
      </c>
      <c r="B329" s="10" t="s">
        <v>143</v>
      </c>
      <c r="C329" s="64"/>
      <c r="D329" s="14" t="s">
        <v>1</v>
      </c>
      <c r="E329" s="41">
        <v>98</v>
      </c>
      <c r="F329" s="54" t="s">
        <v>2</v>
      </c>
      <c r="G329" s="14">
        <v>3</v>
      </c>
      <c r="H329" s="14" t="s">
        <v>153</v>
      </c>
      <c r="I329" s="16">
        <f t="shared" si="12"/>
        <v>0</v>
      </c>
    </row>
    <row r="330" spans="1:9" s="13" customFormat="1" ht="14.25" x14ac:dyDescent="0.25">
      <c r="A330" s="14">
        <v>6</v>
      </c>
      <c r="B330" s="10" t="s">
        <v>12</v>
      </c>
      <c r="C330" s="64"/>
      <c r="D330" s="14" t="s">
        <v>1</v>
      </c>
      <c r="E330" s="41">
        <v>18</v>
      </c>
      <c r="F330" s="54" t="s">
        <v>2</v>
      </c>
      <c r="G330" s="14">
        <v>3</v>
      </c>
      <c r="H330" s="14" t="s">
        <v>153</v>
      </c>
      <c r="I330" s="16">
        <f t="shared" si="12"/>
        <v>0</v>
      </c>
    </row>
    <row r="331" spans="1:9" s="13" customFormat="1" ht="14.25" x14ac:dyDescent="0.25">
      <c r="A331" s="14">
        <v>7</v>
      </c>
      <c r="B331" s="10" t="s">
        <v>144</v>
      </c>
      <c r="C331" s="64"/>
      <c r="D331" s="14" t="s">
        <v>1</v>
      </c>
      <c r="E331" s="41">
        <v>6</v>
      </c>
      <c r="F331" s="54" t="s">
        <v>2</v>
      </c>
      <c r="G331" s="14">
        <v>3</v>
      </c>
      <c r="H331" s="14" t="s">
        <v>153</v>
      </c>
      <c r="I331" s="16">
        <f t="shared" si="12"/>
        <v>0</v>
      </c>
    </row>
    <row r="332" spans="1:9" s="13" customFormat="1" ht="14.25" x14ac:dyDescent="0.25">
      <c r="A332" s="14">
        <v>8</v>
      </c>
      <c r="B332" s="10" t="s">
        <v>145</v>
      </c>
      <c r="C332" s="64"/>
      <c r="D332" s="14" t="s">
        <v>1</v>
      </c>
      <c r="E332" s="41">
        <v>2</v>
      </c>
      <c r="F332" s="54" t="s">
        <v>2</v>
      </c>
      <c r="G332" s="14">
        <v>3</v>
      </c>
      <c r="H332" s="14" t="s">
        <v>153</v>
      </c>
      <c r="I332" s="16">
        <f t="shared" si="12"/>
        <v>0</v>
      </c>
    </row>
    <row r="333" spans="1:9" s="13" customFormat="1" ht="14.25" x14ac:dyDescent="0.25">
      <c r="A333" s="14">
        <v>9</v>
      </c>
      <c r="B333" s="10" t="s">
        <v>146</v>
      </c>
      <c r="C333" s="64"/>
      <c r="D333" s="14" t="s">
        <v>1</v>
      </c>
      <c r="E333" s="41">
        <v>8</v>
      </c>
      <c r="F333" s="54" t="s">
        <v>2</v>
      </c>
      <c r="G333" s="14">
        <v>3</v>
      </c>
      <c r="H333" s="14" t="s">
        <v>153</v>
      </c>
      <c r="I333" s="16">
        <f t="shared" si="12"/>
        <v>0</v>
      </c>
    </row>
    <row r="334" spans="1:9" s="13" customFormat="1" ht="14.25" x14ac:dyDescent="0.25">
      <c r="A334" s="14">
        <v>10</v>
      </c>
      <c r="B334" s="10" t="s">
        <v>147</v>
      </c>
      <c r="C334" s="64"/>
      <c r="D334" s="14" t="s">
        <v>1</v>
      </c>
      <c r="E334" s="41">
        <v>1</v>
      </c>
      <c r="F334" s="54" t="s">
        <v>2</v>
      </c>
      <c r="G334" s="14">
        <v>3</v>
      </c>
      <c r="H334" s="14" t="s">
        <v>153</v>
      </c>
      <c r="I334" s="16">
        <f t="shared" si="12"/>
        <v>0</v>
      </c>
    </row>
    <row r="335" spans="1:9" s="13" customFormat="1" ht="14.25" x14ac:dyDescent="0.25">
      <c r="A335" s="14">
        <v>11</v>
      </c>
      <c r="B335" s="9" t="s">
        <v>148</v>
      </c>
      <c r="C335" s="64"/>
      <c r="D335" s="14" t="s">
        <v>1</v>
      </c>
      <c r="E335" s="41">
        <v>1</v>
      </c>
      <c r="F335" s="54" t="s">
        <v>2</v>
      </c>
      <c r="G335" s="14">
        <v>3</v>
      </c>
      <c r="H335" s="14" t="s">
        <v>153</v>
      </c>
      <c r="I335" s="16">
        <f t="shared" si="12"/>
        <v>0</v>
      </c>
    </row>
    <row r="336" spans="1:9" s="13" customFormat="1" ht="14.25" x14ac:dyDescent="0.25">
      <c r="A336" s="14">
        <v>12</v>
      </c>
      <c r="B336" s="10" t="s">
        <v>149</v>
      </c>
      <c r="C336" s="64"/>
      <c r="D336" s="14" t="s">
        <v>1</v>
      </c>
      <c r="E336" s="41">
        <v>1</v>
      </c>
      <c r="F336" s="54" t="s">
        <v>2</v>
      </c>
      <c r="G336" s="14">
        <v>3</v>
      </c>
      <c r="H336" s="14" t="s">
        <v>153</v>
      </c>
      <c r="I336" s="16">
        <f t="shared" si="12"/>
        <v>0</v>
      </c>
    </row>
    <row r="337" spans="1:9" s="13" customFormat="1" ht="14.25" x14ac:dyDescent="0.25">
      <c r="A337" s="42">
        <v>13</v>
      </c>
      <c r="B337" s="11" t="s">
        <v>150</v>
      </c>
      <c r="C337" s="67"/>
      <c r="D337" s="42" t="s">
        <v>1</v>
      </c>
      <c r="E337" s="43">
        <v>1</v>
      </c>
      <c r="F337" s="55" t="s">
        <v>2</v>
      </c>
      <c r="G337" s="42">
        <v>3</v>
      </c>
      <c r="H337" s="42" t="s">
        <v>153</v>
      </c>
      <c r="I337" s="28">
        <f t="shared" si="12"/>
        <v>0</v>
      </c>
    </row>
    <row r="338" spans="1:9" s="13" customFormat="1" ht="15" x14ac:dyDescent="0.25">
      <c r="A338" s="83" t="s">
        <v>17</v>
      </c>
      <c r="B338" s="83"/>
      <c r="C338" s="83"/>
      <c r="D338" s="83"/>
      <c r="E338" s="83"/>
      <c r="F338" s="83"/>
      <c r="G338" s="83"/>
      <c r="H338" s="83"/>
      <c r="I338" s="83"/>
    </row>
    <row r="339" spans="1:9" s="13" customFormat="1" ht="14.25" x14ac:dyDescent="0.25">
      <c r="A339" s="14">
        <v>1</v>
      </c>
      <c r="B339" s="10" t="s">
        <v>151</v>
      </c>
      <c r="C339" s="66"/>
      <c r="D339" s="14" t="s">
        <v>0</v>
      </c>
      <c r="E339" s="41">
        <v>18</v>
      </c>
      <c r="F339" s="54" t="s">
        <v>0</v>
      </c>
      <c r="G339" s="14">
        <v>3</v>
      </c>
      <c r="H339" s="14" t="s">
        <v>153</v>
      </c>
      <c r="I339" s="16">
        <f>SUM(C339*E339*G339)</f>
        <v>0</v>
      </c>
    </row>
    <row r="340" spans="1:9" s="13" customFormat="1" ht="14.25" x14ac:dyDescent="0.25">
      <c r="A340" s="14">
        <v>2</v>
      </c>
      <c r="B340" s="10" t="s">
        <v>152</v>
      </c>
      <c r="C340" s="64"/>
      <c r="D340" s="14" t="s">
        <v>0</v>
      </c>
      <c r="E340" s="41">
        <v>46</v>
      </c>
      <c r="F340" s="54" t="s">
        <v>0</v>
      </c>
      <c r="G340" s="14">
        <v>3</v>
      </c>
      <c r="H340" s="14" t="s">
        <v>153</v>
      </c>
      <c r="I340" s="16">
        <f>SUM(C340*E340*G340)</f>
        <v>0</v>
      </c>
    </row>
    <row r="341" spans="1:9" s="13" customFormat="1" ht="14.25" x14ac:dyDescent="0.25">
      <c r="A341" s="42">
        <v>3</v>
      </c>
      <c r="B341" s="11" t="s">
        <v>138</v>
      </c>
      <c r="C341" s="67"/>
      <c r="D341" s="42" t="s">
        <v>0</v>
      </c>
      <c r="E341" s="43">
        <v>18</v>
      </c>
      <c r="F341" s="55" t="s">
        <v>0</v>
      </c>
      <c r="G341" s="42">
        <v>3</v>
      </c>
      <c r="H341" s="42" t="s">
        <v>153</v>
      </c>
      <c r="I341" s="28">
        <f>SUM(C341*E341*G341)</f>
        <v>0</v>
      </c>
    </row>
    <row r="342" spans="1:9" s="13" customFormat="1" ht="14.65" customHeight="1" x14ac:dyDescent="0.25">
      <c r="A342" s="80" t="s">
        <v>206</v>
      </c>
      <c r="B342" s="81"/>
      <c r="C342" s="81"/>
      <c r="D342" s="81"/>
      <c r="E342" s="81"/>
      <c r="F342" s="81"/>
      <c r="G342" s="81"/>
      <c r="H342" s="82"/>
      <c r="I342" s="12">
        <f>SUM(I325:I341)</f>
        <v>0</v>
      </c>
    </row>
    <row r="343" spans="1:9" s="13" customFormat="1" ht="14.25" x14ac:dyDescent="0.25">
      <c r="A343" s="108"/>
      <c r="B343" s="108"/>
      <c r="C343" s="108"/>
      <c r="D343" s="108"/>
      <c r="E343" s="108"/>
      <c r="F343" s="108"/>
      <c r="G343" s="108"/>
      <c r="H343" s="108"/>
      <c r="I343" s="108"/>
    </row>
    <row r="344" spans="1:9" s="13" customFormat="1" ht="15" x14ac:dyDescent="0.25">
      <c r="A344" s="79" t="s">
        <v>204</v>
      </c>
      <c r="B344" s="79"/>
      <c r="C344" s="7"/>
      <c r="D344" s="7"/>
      <c r="E344" s="31"/>
      <c r="F344" s="31"/>
      <c r="G344" s="31"/>
      <c r="H344" s="31"/>
      <c r="I344" s="31"/>
    </row>
    <row r="345" spans="1:9" s="13" customFormat="1" ht="40.5" customHeight="1" x14ac:dyDescent="0.25">
      <c r="A345" s="85" t="s">
        <v>196</v>
      </c>
      <c r="B345" s="86"/>
      <c r="C345" s="87"/>
      <c r="D345" s="84" t="s">
        <v>197</v>
      </c>
      <c r="E345" s="84"/>
      <c r="F345" s="74" t="s">
        <v>0</v>
      </c>
      <c r="G345" s="50" t="s">
        <v>198</v>
      </c>
      <c r="H345" s="8" t="s">
        <v>153</v>
      </c>
      <c r="I345" s="8" t="s">
        <v>195</v>
      </c>
    </row>
    <row r="346" spans="1:9" s="13" customFormat="1" ht="14.25" x14ac:dyDescent="0.25">
      <c r="A346" s="14">
        <v>1</v>
      </c>
      <c r="B346" s="92" t="s">
        <v>23</v>
      </c>
      <c r="C346" s="93"/>
      <c r="D346" s="95"/>
      <c r="E346" s="95"/>
      <c r="F346" s="47" t="s">
        <v>0</v>
      </c>
      <c r="G346" s="17">
        <v>220</v>
      </c>
      <c r="H346" s="15" t="s">
        <v>153</v>
      </c>
      <c r="I346" s="16">
        <f>D346*G346</f>
        <v>0</v>
      </c>
    </row>
    <row r="347" spans="1:9" s="13" customFormat="1" ht="13.9" customHeight="1" x14ac:dyDescent="0.25">
      <c r="A347" s="17">
        <v>2</v>
      </c>
      <c r="B347" s="92" t="s">
        <v>22</v>
      </c>
      <c r="C347" s="93"/>
      <c r="D347" s="95"/>
      <c r="E347" s="95"/>
      <c r="F347" s="47" t="s">
        <v>0</v>
      </c>
      <c r="G347" s="17">
        <v>24</v>
      </c>
      <c r="H347" s="18" t="s">
        <v>153</v>
      </c>
      <c r="I347" s="16">
        <f>D347*G347</f>
        <v>0</v>
      </c>
    </row>
    <row r="348" spans="1:9" s="13" customFormat="1" ht="13.9" customHeight="1" x14ac:dyDescent="0.25">
      <c r="A348" s="20">
        <v>3</v>
      </c>
      <c r="B348" s="92" t="s">
        <v>24</v>
      </c>
      <c r="C348" s="93"/>
      <c r="D348" s="95"/>
      <c r="E348" s="95"/>
      <c r="F348" s="47" t="s">
        <v>0</v>
      </c>
      <c r="G348" s="17">
        <v>24</v>
      </c>
      <c r="H348" s="21" t="s">
        <v>153</v>
      </c>
      <c r="I348" s="16">
        <f t="shared" ref="I348" si="13">D348*G348</f>
        <v>0</v>
      </c>
    </row>
    <row r="349" spans="1:9" s="13" customFormat="1" ht="14.65" customHeight="1" x14ac:dyDescent="0.25">
      <c r="A349" s="80" t="s">
        <v>207</v>
      </c>
      <c r="B349" s="81"/>
      <c r="C349" s="81"/>
      <c r="D349" s="81"/>
      <c r="E349" s="81"/>
      <c r="F349" s="81"/>
      <c r="G349" s="81"/>
      <c r="H349" s="82"/>
      <c r="I349" s="12">
        <f>SUM(I346:I348)</f>
        <v>0</v>
      </c>
    </row>
    <row r="350" spans="1:9" s="13" customFormat="1" ht="15" x14ac:dyDescent="0.25">
      <c r="A350" s="101"/>
      <c r="B350" s="101"/>
      <c r="C350" s="101"/>
      <c r="D350" s="101"/>
      <c r="E350" s="101"/>
      <c r="F350" s="101"/>
      <c r="G350" s="101"/>
      <c r="H350" s="101"/>
      <c r="I350" s="101"/>
    </row>
    <row r="351" spans="1:9" s="13" customFormat="1" ht="15" x14ac:dyDescent="0.25">
      <c r="A351" s="94" t="s">
        <v>205</v>
      </c>
      <c r="B351" s="94"/>
      <c r="C351" s="2"/>
      <c r="D351" s="2"/>
      <c r="H351" s="2"/>
    </row>
    <row r="352" spans="1:9" s="13" customFormat="1" ht="21.4" customHeight="1" x14ac:dyDescent="0.25">
      <c r="A352" s="84" t="s">
        <v>194</v>
      </c>
      <c r="B352" s="84"/>
      <c r="C352" s="84"/>
      <c r="D352" s="84"/>
      <c r="E352" s="84"/>
      <c r="F352" s="84"/>
      <c r="G352" s="84"/>
      <c r="H352" s="39" t="s">
        <v>153</v>
      </c>
      <c r="I352" s="39" t="s">
        <v>195</v>
      </c>
    </row>
    <row r="353" spans="1:9" s="13" customFormat="1" ht="14.25" x14ac:dyDescent="0.25">
      <c r="A353" s="96" t="s">
        <v>191</v>
      </c>
      <c r="B353" s="97"/>
      <c r="C353" s="97"/>
      <c r="D353" s="97"/>
      <c r="E353" s="97"/>
      <c r="F353" s="97"/>
      <c r="G353" s="98"/>
      <c r="H353" s="48" t="s">
        <v>153</v>
      </c>
      <c r="I353" s="16">
        <v>50000</v>
      </c>
    </row>
    <row r="354" spans="1:9" s="13" customFormat="1" ht="14.25" x14ac:dyDescent="0.25">
      <c r="A354" s="88" t="s">
        <v>192</v>
      </c>
      <c r="B354" s="89"/>
      <c r="C354" s="89"/>
      <c r="D354" s="89"/>
      <c r="E354" s="89"/>
      <c r="F354" s="89"/>
      <c r="G354" s="90"/>
      <c r="H354" s="49" t="s">
        <v>153</v>
      </c>
      <c r="I354" s="19">
        <v>30000</v>
      </c>
    </row>
    <row r="355" spans="1:9" s="13" customFormat="1" ht="14.25" x14ac:dyDescent="0.25">
      <c r="A355" s="88" t="s">
        <v>193</v>
      </c>
      <c r="B355" s="89"/>
      <c r="C355" s="89"/>
      <c r="D355" s="89"/>
      <c r="E355" s="89"/>
      <c r="F355" s="89"/>
      <c r="G355" s="90"/>
      <c r="H355" s="49" t="s">
        <v>153</v>
      </c>
      <c r="I355" s="19">
        <f>SUM(I342+I349)*0.25</f>
        <v>0</v>
      </c>
    </row>
    <row r="356" spans="1:9" s="13" customFormat="1" ht="14.65" customHeight="1" x14ac:dyDescent="0.25">
      <c r="A356" s="80" t="s">
        <v>208</v>
      </c>
      <c r="B356" s="81"/>
      <c r="C356" s="81"/>
      <c r="D356" s="81"/>
      <c r="E356" s="81"/>
      <c r="F356" s="81"/>
      <c r="G356" s="81"/>
      <c r="H356" s="82"/>
      <c r="I356" s="12">
        <f>IF(I355&gt;1,I353+I354+I355,I355*0)</f>
        <v>0</v>
      </c>
    </row>
    <row r="357" spans="1:9" s="13" customFormat="1" ht="14.25" x14ac:dyDescent="0.25">
      <c r="C357" s="2"/>
      <c r="D357" s="2"/>
      <c r="H357" s="2"/>
      <c r="I357" s="33"/>
    </row>
    <row r="358" spans="1:9" s="13" customFormat="1" ht="16.149999999999999" customHeight="1" x14ac:dyDescent="0.25">
      <c r="A358" s="91" t="s">
        <v>213</v>
      </c>
      <c r="B358" s="91"/>
      <c r="C358" s="91"/>
      <c r="D358" s="91"/>
      <c r="E358" s="91"/>
      <c r="F358" s="91"/>
      <c r="G358" s="91"/>
      <c r="H358" s="91"/>
      <c r="I358" s="24">
        <f>SUM(I342+I349+I356)</f>
        <v>0</v>
      </c>
    </row>
    <row r="359" spans="1:9" s="13" customFormat="1" ht="15" x14ac:dyDescent="0.25">
      <c r="A359" s="25"/>
      <c r="B359" s="25"/>
      <c r="C359" s="25"/>
      <c r="D359" s="25"/>
      <c r="E359" s="25"/>
      <c r="F359" s="32"/>
      <c r="G359" s="25"/>
      <c r="H359" s="25"/>
      <c r="I359" s="26"/>
    </row>
    <row r="360" spans="1:9" s="13" customFormat="1" ht="17.649999999999999" customHeight="1" x14ac:dyDescent="0.25">
      <c r="A360" s="100" t="s">
        <v>220</v>
      </c>
      <c r="B360" s="100"/>
      <c r="C360" s="100"/>
      <c r="D360" s="100"/>
      <c r="E360" s="100"/>
      <c r="F360" s="100"/>
      <c r="G360" s="100"/>
      <c r="H360" s="100"/>
      <c r="I360" s="100"/>
    </row>
    <row r="361" spans="1:9" s="13" customFormat="1" ht="21" customHeight="1" x14ac:dyDescent="0.25">
      <c r="A361" s="78" t="s">
        <v>203</v>
      </c>
      <c r="B361" s="78"/>
      <c r="C361" s="78"/>
      <c r="D361" s="7"/>
      <c r="E361" s="31"/>
      <c r="F361" s="31"/>
      <c r="G361" s="31"/>
      <c r="H361" s="31"/>
      <c r="I361" s="31"/>
    </row>
    <row r="362" spans="1:9" s="13" customFormat="1" ht="40.5" x14ac:dyDescent="0.25">
      <c r="A362" s="84" t="s">
        <v>199</v>
      </c>
      <c r="B362" s="99"/>
      <c r="C362" s="8" t="s">
        <v>200</v>
      </c>
      <c r="D362" s="39" t="s">
        <v>0</v>
      </c>
      <c r="E362" s="8" t="s">
        <v>201</v>
      </c>
      <c r="F362" s="73" t="s">
        <v>0</v>
      </c>
      <c r="G362" s="50" t="s">
        <v>202</v>
      </c>
      <c r="H362" s="39" t="s">
        <v>153</v>
      </c>
      <c r="I362" s="8" t="s">
        <v>195</v>
      </c>
    </row>
    <row r="363" spans="1:9" s="13" customFormat="1" ht="15" x14ac:dyDescent="0.25">
      <c r="A363" s="83" t="s">
        <v>15</v>
      </c>
      <c r="B363" s="83"/>
      <c r="C363" s="83"/>
      <c r="D363" s="83"/>
      <c r="E363" s="83"/>
      <c r="F363" s="83"/>
      <c r="G363" s="83"/>
      <c r="H363" s="83"/>
      <c r="I363" s="83"/>
    </row>
    <row r="364" spans="1:9" s="13" customFormat="1" ht="14.25" x14ac:dyDescent="0.25">
      <c r="A364" s="14">
        <v>1</v>
      </c>
      <c r="B364" s="10" t="s">
        <v>222</v>
      </c>
      <c r="C364" s="63"/>
      <c r="D364" s="14" t="s">
        <v>1</v>
      </c>
      <c r="E364" s="41">
        <v>1</v>
      </c>
      <c r="F364" s="54" t="s">
        <v>2</v>
      </c>
      <c r="G364" s="14">
        <v>3</v>
      </c>
      <c r="H364" s="14" t="s">
        <v>153</v>
      </c>
      <c r="I364" s="16">
        <f>SUM(C364*E364*G364)</f>
        <v>0</v>
      </c>
    </row>
    <row r="365" spans="1:9" s="13" customFormat="1" ht="14.25" x14ac:dyDescent="0.25">
      <c r="A365" s="14">
        <v>2</v>
      </c>
      <c r="B365" s="10" t="s">
        <v>167</v>
      </c>
      <c r="C365" s="64"/>
      <c r="D365" s="14" t="s">
        <v>1</v>
      </c>
      <c r="E365" s="41">
        <v>5</v>
      </c>
      <c r="F365" s="54" t="s">
        <v>2</v>
      </c>
      <c r="G365" s="14">
        <v>3</v>
      </c>
      <c r="H365" s="14" t="s">
        <v>153</v>
      </c>
      <c r="I365" s="16">
        <f t="shared" ref="I365:I395" si="14">SUM(C365*E365*G365)</f>
        <v>0</v>
      </c>
    </row>
    <row r="366" spans="1:9" s="13" customFormat="1" ht="14.25" x14ac:dyDescent="0.25">
      <c r="A366" s="14">
        <v>3</v>
      </c>
      <c r="B366" s="10" t="s">
        <v>26</v>
      </c>
      <c r="C366" s="64"/>
      <c r="D366" s="14" t="s">
        <v>1</v>
      </c>
      <c r="E366" s="41">
        <v>1</v>
      </c>
      <c r="F366" s="54" t="s">
        <v>2</v>
      </c>
      <c r="G366" s="14">
        <v>3</v>
      </c>
      <c r="H366" s="14" t="s">
        <v>153</v>
      </c>
      <c r="I366" s="16">
        <f t="shared" si="14"/>
        <v>0</v>
      </c>
    </row>
    <row r="367" spans="1:9" s="13" customFormat="1" ht="14.25" x14ac:dyDescent="0.25">
      <c r="A367" s="14">
        <v>4</v>
      </c>
      <c r="B367" s="10" t="s">
        <v>27</v>
      </c>
      <c r="C367" s="64"/>
      <c r="D367" s="14" t="s">
        <v>1</v>
      </c>
      <c r="E367" s="41">
        <v>1</v>
      </c>
      <c r="F367" s="54" t="s">
        <v>2</v>
      </c>
      <c r="G367" s="14">
        <v>3</v>
      </c>
      <c r="H367" s="14" t="s">
        <v>153</v>
      </c>
      <c r="I367" s="16">
        <f t="shared" si="14"/>
        <v>0</v>
      </c>
    </row>
    <row r="368" spans="1:9" s="13" customFormat="1" ht="14.25" x14ac:dyDescent="0.25">
      <c r="A368" s="14">
        <v>5</v>
      </c>
      <c r="B368" s="10" t="s">
        <v>28</v>
      </c>
      <c r="C368" s="64"/>
      <c r="D368" s="14" t="s">
        <v>1</v>
      </c>
      <c r="E368" s="41">
        <v>1</v>
      </c>
      <c r="F368" s="54" t="s">
        <v>2</v>
      </c>
      <c r="G368" s="14">
        <v>3</v>
      </c>
      <c r="H368" s="14" t="s">
        <v>153</v>
      </c>
      <c r="I368" s="16">
        <f t="shared" si="14"/>
        <v>0</v>
      </c>
    </row>
    <row r="369" spans="1:9" s="13" customFormat="1" ht="14.25" x14ac:dyDescent="0.25">
      <c r="A369" s="14">
        <v>6</v>
      </c>
      <c r="B369" s="10" t="s">
        <v>29</v>
      </c>
      <c r="C369" s="64"/>
      <c r="D369" s="14" t="s">
        <v>1</v>
      </c>
      <c r="E369" s="41">
        <v>1</v>
      </c>
      <c r="F369" s="54" t="s">
        <v>2</v>
      </c>
      <c r="G369" s="14">
        <v>3</v>
      </c>
      <c r="H369" s="14" t="s">
        <v>153</v>
      </c>
      <c r="I369" s="16">
        <f t="shared" si="14"/>
        <v>0</v>
      </c>
    </row>
    <row r="370" spans="1:9" s="13" customFormat="1" ht="14.25" x14ac:dyDescent="0.25">
      <c r="A370" s="14">
        <v>7</v>
      </c>
      <c r="B370" s="10" t="s">
        <v>30</v>
      </c>
      <c r="C370" s="64"/>
      <c r="D370" s="14" t="s">
        <v>1</v>
      </c>
      <c r="E370" s="41">
        <v>1</v>
      </c>
      <c r="F370" s="54" t="s">
        <v>2</v>
      </c>
      <c r="G370" s="14">
        <v>3</v>
      </c>
      <c r="H370" s="14" t="s">
        <v>153</v>
      </c>
      <c r="I370" s="16">
        <f t="shared" si="14"/>
        <v>0</v>
      </c>
    </row>
    <row r="371" spans="1:9" s="13" customFormat="1" ht="14.25" x14ac:dyDescent="0.25">
      <c r="A371" s="14">
        <v>8</v>
      </c>
      <c r="B371" s="10" t="s">
        <v>31</v>
      </c>
      <c r="C371" s="64"/>
      <c r="D371" s="14" t="s">
        <v>1</v>
      </c>
      <c r="E371" s="41">
        <v>1</v>
      </c>
      <c r="F371" s="54" t="s">
        <v>2</v>
      </c>
      <c r="G371" s="14">
        <v>3</v>
      </c>
      <c r="H371" s="14" t="s">
        <v>153</v>
      </c>
      <c r="I371" s="16">
        <f t="shared" si="14"/>
        <v>0</v>
      </c>
    </row>
    <row r="372" spans="1:9" s="13" customFormat="1" ht="14.25" x14ac:dyDescent="0.25">
      <c r="A372" s="14">
        <v>9</v>
      </c>
      <c r="B372" s="10" t="s">
        <v>32</v>
      </c>
      <c r="C372" s="64"/>
      <c r="D372" s="14" t="s">
        <v>1</v>
      </c>
      <c r="E372" s="41">
        <v>1</v>
      </c>
      <c r="F372" s="54" t="s">
        <v>2</v>
      </c>
      <c r="G372" s="14">
        <v>3</v>
      </c>
      <c r="H372" s="14" t="s">
        <v>153</v>
      </c>
      <c r="I372" s="16">
        <f t="shared" si="14"/>
        <v>0</v>
      </c>
    </row>
    <row r="373" spans="1:9" s="13" customFormat="1" ht="14.25" x14ac:dyDescent="0.25">
      <c r="A373" s="14">
        <v>10</v>
      </c>
      <c r="B373" s="10" t="s">
        <v>6</v>
      </c>
      <c r="C373" s="64"/>
      <c r="D373" s="14" t="s">
        <v>1</v>
      </c>
      <c r="E373" s="41">
        <v>1</v>
      </c>
      <c r="F373" s="54" t="s">
        <v>2</v>
      </c>
      <c r="G373" s="14">
        <v>3</v>
      </c>
      <c r="H373" s="14" t="s">
        <v>153</v>
      </c>
      <c r="I373" s="16">
        <f t="shared" si="14"/>
        <v>0</v>
      </c>
    </row>
    <row r="374" spans="1:9" s="13" customFormat="1" ht="14.25" x14ac:dyDescent="0.25">
      <c r="A374" s="14">
        <v>11</v>
      </c>
      <c r="B374" s="10" t="s">
        <v>162</v>
      </c>
      <c r="C374" s="64"/>
      <c r="D374" s="14" t="s">
        <v>1</v>
      </c>
      <c r="E374" s="41">
        <v>1</v>
      </c>
      <c r="F374" s="54" t="s">
        <v>2</v>
      </c>
      <c r="G374" s="14">
        <v>3</v>
      </c>
      <c r="H374" s="14" t="s">
        <v>153</v>
      </c>
      <c r="I374" s="16">
        <f t="shared" si="14"/>
        <v>0</v>
      </c>
    </row>
    <row r="375" spans="1:9" s="13" customFormat="1" ht="14.25" x14ac:dyDescent="0.25">
      <c r="A375" s="14">
        <v>12</v>
      </c>
      <c r="B375" s="10" t="s">
        <v>34</v>
      </c>
      <c r="C375" s="64"/>
      <c r="D375" s="14" t="s">
        <v>1</v>
      </c>
      <c r="E375" s="41">
        <v>1</v>
      </c>
      <c r="F375" s="54" t="s">
        <v>2</v>
      </c>
      <c r="G375" s="14">
        <v>3</v>
      </c>
      <c r="H375" s="14" t="s">
        <v>153</v>
      </c>
      <c r="I375" s="16">
        <f t="shared" si="14"/>
        <v>0</v>
      </c>
    </row>
    <row r="376" spans="1:9" s="13" customFormat="1" ht="14.25" x14ac:dyDescent="0.25">
      <c r="A376" s="14">
        <v>13</v>
      </c>
      <c r="B376" s="10" t="s">
        <v>168</v>
      </c>
      <c r="C376" s="64"/>
      <c r="D376" s="14" t="s">
        <v>1</v>
      </c>
      <c r="E376" s="41">
        <v>1</v>
      </c>
      <c r="F376" s="54" t="s">
        <v>2</v>
      </c>
      <c r="G376" s="14">
        <v>3</v>
      </c>
      <c r="H376" s="14" t="s">
        <v>153</v>
      </c>
      <c r="I376" s="16">
        <f t="shared" si="14"/>
        <v>0</v>
      </c>
    </row>
    <row r="377" spans="1:9" s="13" customFormat="1" ht="14.25" x14ac:dyDescent="0.25">
      <c r="A377" s="14">
        <v>14</v>
      </c>
      <c r="B377" s="10" t="s">
        <v>7</v>
      </c>
      <c r="C377" s="64"/>
      <c r="D377" s="14" t="s">
        <v>1</v>
      </c>
      <c r="E377" s="41">
        <v>1</v>
      </c>
      <c r="F377" s="54" t="s">
        <v>2</v>
      </c>
      <c r="G377" s="14">
        <v>3</v>
      </c>
      <c r="H377" s="14" t="s">
        <v>153</v>
      </c>
      <c r="I377" s="16">
        <f t="shared" si="14"/>
        <v>0</v>
      </c>
    </row>
    <row r="378" spans="1:9" s="13" customFormat="1" ht="14.25" x14ac:dyDescent="0.25">
      <c r="A378" s="14">
        <v>15</v>
      </c>
      <c r="B378" s="10" t="s">
        <v>36</v>
      </c>
      <c r="C378" s="64"/>
      <c r="D378" s="14" t="s">
        <v>1</v>
      </c>
      <c r="E378" s="41">
        <v>1</v>
      </c>
      <c r="F378" s="54" t="s">
        <v>2</v>
      </c>
      <c r="G378" s="14">
        <v>3</v>
      </c>
      <c r="H378" s="14" t="s">
        <v>153</v>
      </c>
      <c r="I378" s="16">
        <f t="shared" si="14"/>
        <v>0</v>
      </c>
    </row>
    <row r="379" spans="1:9" s="13" customFormat="1" ht="14.25" x14ac:dyDescent="0.25">
      <c r="A379" s="14">
        <v>16</v>
      </c>
      <c r="B379" s="10" t="s">
        <v>169</v>
      </c>
      <c r="C379" s="64"/>
      <c r="D379" s="14" t="s">
        <v>1</v>
      </c>
      <c r="E379" s="41">
        <v>1</v>
      </c>
      <c r="F379" s="54" t="s">
        <v>2</v>
      </c>
      <c r="G379" s="14">
        <v>3</v>
      </c>
      <c r="H379" s="14" t="s">
        <v>153</v>
      </c>
      <c r="I379" s="16">
        <f t="shared" si="14"/>
        <v>0</v>
      </c>
    </row>
    <row r="380" spans="1:9" s="13" customFormat="1" ht="14.25" x14ac:dyDescent="0.25">
      <c r="A380" s="14">
        <v>17</v>
      </c>
      <c r="B380" s="10" t="s">
        <v>37</v>
      </c>
      <c r="C380" s="64"/>
      <c r="D380" s="14" t="s">
        <v>1</v>
      </c>
      <c r="E380" s="41">
        <v>1</v>
      </c>
      <c r="F380" s="54" t="s">
        <v>2</v>
      </c>
      <c r="G380" s="14">
        <v>3</v>
      </c>
      <c r="H380" s="14" t="s">
        <v>153</v>
      </c>
      <c r="I380" s="16">
        <f t="shared" si="14"/>
        <v>0</v>
      </c>
    </row>
    <row r="381" spans="1:9" s="13" customFormat="1" ht="14.25" x14ac:dyDescent="0.25">
      <c r="A381" s="14">
        <v>18</v>
      </c>
      <c r="B381" s="10" t="s">
        <v>38</v>
      </c>
      <c r="C381" s="64"/>
      <c r="D381" s="14" t="s">
        <v>1</v>
      </c>
      <c r="E381" s="41">
        <v>1</v>
      </c>
      <c r="F381" s="54" t="s">
        <v>2</v>
      </c>
      <c r="G381" s="14">
        <v>3</v>
      </c>
      <c r="H381" s="14" t="s">
        <v>153</v>
      </c>
      <c r="I381" s="16">
        <f t="shared" si="14"/>
        <v>0</v>
      </c>
    </row>
    <row r="382" spans="1:9" s="13" customFormat="1" ht="14.25" x14ac:dyDescent="0.25">
      <c r="A382" s="14">
        <v>19</v>
      </c>
      <c r="B382" s="10" t="s">
        <v>39</v>
      </c>
      <c r="C382" s="64"/>
      <c r="D382" s="14" t="s">
        <v>1</v>
      </c>
      <c r="E382" s="41">
        <v>1</v>
      </c>
      <c r="F382" s="54" t="s">
        <v>2</v>
      </c>
      <c r="G382" s="14">
        <v>3</v>
      </c>
      <c r="H382" s="14" t="s">
        <v>153</v>
      </c>
      <c r="I382" s="16">
        <f t="shared" si="14"/>
        <v>0</v>
      </c>
    </row>
    <row r="383" spans="1:9" s="13" customFormat="1" ht="14.25" x14ac:dyDescent="0.25">
      <c r="A383" s="14">
        <v>20</v>
      </c>
      <c r="B383" s="10" t="s">
        <v>40</v>
      </c>
      <c r="C383" s="64"/>
      <c r="D383" s="14" t="s">
        <v>1</v>
      </c>
      <c r="E383" s="41">
        <v>1</v>
      </c>
      <c r="F383" s="54" t="s">
        <v>2</v>
      </c>
      <c r="G383" s="14">
        <v>3</v>
      </c>
      <c r="H383" s="14" t="s">
        <v>153</v>
      </c>
      <c r="I383" s="16">
        <f t="shared" si="14"/>
        <v>0</v>
      </c>
    </row>
    <row r="384" spans="1:9" s="13" customFormat="1" ht="14.25" x14ac:dyDescent="0.25">
      <c r="A384" s="14">
        <v>21</v>
      </c>
      <c r="B384" s="10" t="s">
        <v>170</v>
      </c>
      <c r="C384" s="64"/>
      <c r="D384" s="14" t="s">
        <v>1</v>
      </c>
      <c r="E384" s="41">
        <v>1</v>
      </c>
      <c r="F384" s="54" t="s">
        <v>2</v>
      </c>
      <c r="G384" s="14">
        <v>3</v>
      </c>
      <c r="H384" s="14" t="s">
        <v>153</v>
      </c>
      <c r="I384" s="16">
        <f t="shared" si="14"/>
        <v>0</v>
      </c>
    </row>
    <row r="385" spans="1:9" s="13" customFormat="1" ht="14.25" x14ac:dyDescent="0.25">
      <c r="A385" s="14">
        <v>22</v>
      </c>
      <c r="B385" s="10" t="s">
        <v>10</v>
      </c>
      <c r="C385" s="64"/>
      <c r="D385" s="14" t="s">
        <v>1</v>
      </c>
      <c r="E385" s="41">
        <v>1</v>
      </c>
      <c r="F385" s="54" t="s">
        <v>2</v>
      </c>
      <c r="G385" s="14">
        <v>3</v>
      </c>
      <c r="H385" s="14" t="s">
        <v>153</v>
      </c>
      <c r="I385" s="16">
        <f t="shared" si="14"/>
        <v>0</v>
      </c>
    </row>
    <row r="386" spans="1:9" s="13" customFormat="1" ht="14.25" x14ac:dyDescent="0.25">
      <c r="A386" s="14">
        <v>23</v>
      </c>
      <c r="B386" s="10" t="s">
        <v>41</v>
      </c>
      <c r="C386" s="64"/>
      <c r="D386" s="14" t="s">
        <v>1</v>
      </c>
      <c r="E386" s="41">
        <v>1</v>
      </c>
      <c r="F386" s="54" t="s">
        <v>2</v>
      </c>
      <c r="G386" s="14">
        <v>3</v>
      </c>
      <c r="H386" s="14" t="s">
        <v>153</v>
      </c>
      <c r="I386" s="16">
        <f t="shared" si="14"/>
        <v>0</v>
      </c>
    </row>
    <row r="387" spans="1:9" s="13" customFormat="1" ht="14.25" x14ac:dyDescent="0.25">
      <c r="A387" s="14">
        <v>24</v>
      </c>
      <c r="B387" s="9" t="s">
        <v>42</v>
      </c>
      <c r="C387" s="64"/>
      <c r="D387" s="14" t="s">
        <v>1</v>
      </c>
      <c r="E387" s="41">
        <v>1</v>
      </c>
      <c r="F387" s="54" t="s">
        <v>2</v>
      </c>
      <c r="G387" s="14">
        <v>3</v>
      </c>
      <c r="H387" s="14" t="s">
        <v>153</v>
      </c>
      <c r="I387" s="16">
        <f t="shared" si="14"/>
        <v>0</v>
      </c>
    </row>
    <row r="388" spans="1:9" s="13" customFormat="1" ht="14.25" x14ac:dyDescent="0.25">
      <c r="A388" s="14">
        <v>25</v>
      </c>
      <c r="B388" s="10" t="s">
        <v>43</v>
      </c>
      <c r="C388" s="64"/>
      <c r="D388" s="14" t="s">
        <v>1</v>
      </c>
      <c r="E388" s="41">
        <v>1</v>
      </c>
      <c r="F388" s="54" t="s">
        <v>2</v>
      </c>
      <c r="G388" s="14">
        <v>3</v>
      </c>
      <c r="H388" s="14" t="s">
        <v>153</v>
      </c>
      <c r="I388" s="16">
        <f t="shared" si="14"/>
        <v>0</v>
      </c>
    </row>
    <row r="389" spans="1:9" s="13" customFormat="1" ht="14.25" x14ac:dyDescent="0.25">
      <c r="A389" s="14">
        <v>26</v>
      </c>
      <c r="B389" s="9" t="s">
        <v>44</v>
      </c>
      <c r="C389" s="64"/>
      <c r="D389" s="14" t="s">
        <v>1</v>
      </c>
      <c r="E389" s="41">
        <v>1</v>
      </c>
      <c r="F389" s="54" t="s">
        <v>2</v>
      </c>
      <c r="G389" s="14">
        <v>3</v>
      </c>
      <c r="H389" s="14" t="s">
        <v>153</v>
      </c>
      <c r="I389" s="16">
        <f t="shared" si="14"/>
        <v>0</v>
      </c>
    </row>
    <row r="390" spans="1:9" s="13" customFormat="1" ht="14.25" x14ac:dyDescent="0.25">
      <c r="A390" s="14">
        <v>27</v>
      </c>
      <c r="B390" s="10" t="s">
        <v>45</v>
      </c>
      <c r="C390" s="64"/>
      <c r="D390" s="14" t="s">
        <v>1</v>
      </c>
      <c r="E390" s="41">
        <v>1</v>
      </c>
      <c r="F390" s="54" t="s">
        <v>2</v>
      </c>
      <c r="G390" s="14">
        <v>3</v>
      </c>
      <c r="H390" s="14" t="s">
        <v>153</v>
      </c>
      <c r="I390" s="16">
        <f t="shared" si="14"/>
        <v>0</v>
      </c>
    </row>
    <row r="391" spans="1:9" s="13" customFormat="1" ht="14.25" x14ac:dyDescent="0.25">
      <c r="A391" s="14">
        <v>28</v>
      </c>
      <c r="B391" s="10" t="s">
        <v>46</v>
      </c>
      <c r="C391" s="64"/>
      <c r="D391" s="14" t="s">
        <v>1</v>
      </c>
      <c r="E391" s="41">
        <v>1</v>
      </c>
      <c r="F391" s="54" t="s">
        <v>2</v>
      </c>
      <c r="G391" s="14">
        <v>3</v>
      </c>
      <c r="H391" s="14" t="s">
        <v>153</v>
      </c>
      <c r="I391" s="16">
        <f t="shared" si="14"/>
        <v>0</v>
      </c>
    </row>
    <row r="392" spans="1:9" s="13" customFormat="1" ht="14.25" x14ac:dyDescent="0.25">
      <c r="A392" s="14">
        <v>29</v>
      </c>
      <c r="B392" s="10" t="s">
        <v>47</v>
      </c>
      <c r="C392" s="64"/>
      <c r="D392" s="14" t="s">
        <v>1</v>
      </c>
      <c r="E392" s="41">
        <v>1</v>
      </c>
      <c r="F392" s="54" t="s">
        <v>2</v>
      </c>
      <c r="G392" s="14">
        <v>3</v>
      </c>
      <c r="H392" s="14" t="s">
        <v>153</v>
      </c>
      <c r="I392" s="16">
        <f t="shared" si="14"/>
        <v>0</v>
      </c>
    </row>
    <row r="393" spans="1:9" s="13" customFormat="1" ht="14.25" x14ac:dyDescent="0.25">
      <c r="A393" s="14">
        <v>30</v>
      </c>
      <c r="B393" s="10" t="s">
        <v>48</v>
      </c>
      <c r="C393" s="64"/>
      <c r="D393" s="14" t="s">
        <v>1</v>
      </c>
      <c r="E393" s="41">
        <v>1</v>
      </c>
      <c r="F393" s="54" t="s">
        <v>2</v>
      </c>
      <c r="G393" s="14">
        <v>3</v>
      </c>
      <c r="H393" s="14" t="s">
        <v>153</v>
      </c>
      <c r="I393" s="16">
        <f t="shared" si="14"/>
        <v>0</v>
      </c>
    </row>
    <row r="394" spans="1:9" s="13" customFormat="1" ht="14.25" x14ac:dyDescent="0.25">
      <c r="A394" s="14">
        <v>31</v>
      </c>
      <c r="B394" s="10" t="s">
        <v>49</v>
      </c>
      <c r="C394" s="64"/>
      <c r="D394" s="14" t="s">
        <v>1</v>
      </c>
      <c r="E394" s="41">
        <v>1</v>
      </c>
      <c r="F394" s="54" t="s">
        <v>2</v>
      </c>
      <c r="G394" s="14">
        <v>3</v>
      </c>
      <c r="H394" s="14" t="s">
        <v>153</v>
      </c>
      <c r="I394" s="16">
        <f t="shared" si="14"/>
        <v>0</v>
      </c>
    </row>
    <row r="395" spans="1:9" s="13" customFormat="1" ht="14.25" x14ac:dyDescent="0.25">
      <c r="A395" s="14">
        <v>32</v>
      </c>
      <c r="B395" s="10" t="s">
        <v>50</v>
      </c>
      <c r="C395" s="64"/>
      <c r="D395" s="14" t="s">
        <v>1</v>
      </c>
      <c r="E395" s="41">
        <v>1</v>
      </c>
      <c r="F395" s="54" t="s">
        <v>2</v>
      </c>
      <c r="G395" s="14">
        <v>3</v>
      </c>
      <c r="H395" s="14" t="s">
        <v>153</v>
      </c>
      <c r="I395" s="16">
        <f t="shared" si="14"/>
        <v>0</v>
      </c>
    </row>
    <row r="396" spans="1:9" s="13" customFormat="1" ht="14.25" x14ac:dyDescent="0.25">
      <c r="A396" s="14">
        <v>33</v>
      </c>
      <c r="B396" s="10" t="s">
        <v>51</v>
      </c>
      <c r="C396" s="64"/>
      <c r="D396" s="14" t="s">
        <v>1</v>
      </c>
      <c r="E396" s="41">
        <v>1</v>
      </c>
      <c r="F396" s="54" t="s">
        <v>2</v>
      </c>
      <c r="G396" s="14">
        <v>3</v>
      </c>
      <c r="H396" s="14" t="s">
        <v>153</v>
      </c>
      <c r="I396" s="16">
        <f t="shared" ref="I396:I421" si="15">SUM(C396*E396*G396)</f>
        <v>0</v>
      </c>
    </row>
    <row r="397" spans="1:9" s="13" customFormat="1" ht="14.25" x14ac:dyDescent="0.25">
      <c r="A397" s="14">
        <v>34</v>
      </c>
      <c r="B397" s="10" t="s">
        <v>52</v>
      </c>
      <c r="C397" s="64"/>
      <c r="D397" s="14" t="s">
        <v>1</v>
      </c>
      <c r="E397" s="41">
        <v>1</v>
      </c>
      <c r="F397" s="54" t="s">
        <v>2</v>
      </c>
      <c r="G397" s="14">
        <v>3</v>
      </c>
      <c r="H397" s="14" t="s">
        <v>153</v>
      </c>
      <c r="I397" s="16">
        <f t="shared" si="15"/>
        <v>0</v>
      </c>
    </row>
    <row r="398" spans="1:9" s="13" customFormat="1" ht="14.25" x14ac:dyDescent="0.25">
      <c r="A398" s="14">
        <v>35</v>
      </c>
      <c r="B398" s="10" t="s">
        <v>53</v>
      </c>
      <c r="C398" s="64"/>
      <c r="D398" s="14" t="s">
        <v>1</v>
      </c>
      <c r="E398" s="41">
        <v>1</v>
      </c>
      <c r="F398" s="54" t="s">
        <v>2</v>
      </c>
      <c r="G398" s="14">
        <v>3</v>
      </c>
      <c r="H398" s="14" t="s">
        <v>153</v>
      </c>
      <c r="I398" s="16">
        <f t="shared" si="15"/>
        <v>0</v>
      </c>
    </row>
    <row r="399" spans="1:9" s="13" customFormat="1" ht="14.25" x14ac:dyDescent="0.25">
      <c r="A399" s="14">
        <v>36</v>
      </c>
      <c r="B399" s="10" t="s">
        <v>11</v>
      </c>
      <c r="C399" s="64"/>
      <c r="D399" s="14" t="s">
        <v>1</v>
      </c>
      <c r="E399" s="41">
        <v>1</v>
      </c>
      <c r="F399" s="54" t="s">
        <v>2</v>
      </c>
      <c r="G399" s="14">
        <v>3</v>
      </c>
      <c r="H399" s="14" t="s">
        <v>153</v>
      </c>
      <c r="I399" s="16">
        <f t="shared" si="15"/>
        <v>0</v>
      </c>
    </row>
    <row r="400" spans="1:9" s="13" customFormat="1" ht="14.25" x14ac:dyDescent="0.25">
      <c r="A400" s="14">
        <v>37</v>
      </c>
      <c r="B400" s="10" t="s">
        <v>54</v>
      </c>
      <c r="C400" s="64"/>
      <c r="D400" s="14" t="s">
        <v>1</v>
      </c>
      <c r="E400" s="41">
        <v>1</v>
      </c>
      <c r="F400" s="54" t="s">
        <v>2</v>
      </c>
      <c r="G400" s="14">
        <v>3</v>
      </c>
      <c r="H400" s="14" t="s">
        <v>153</v>
      </c>
      <c r="I400" s="16">
        <f t="shared" si="15"/>
        <v>0</v>
      </c>
    </row>
    <row r="401" spans="1:9" s="13" customFormat="1" ht="14.25" x14ac:dyDescent="0.25">
      <c r="A401" s="14">
        <v>38</v>
      </c>
      <c r="B401" s="10" t="s">
        <v>55</v>
      </c>
      <c r="C401" s="64"/>
      <c r="D401" s="14" t="s">
        <v>1</v>
      </c>
      <c r="E401" s="41">
        <v>1</v>
      </c>
      <c r="F401" s="54" t="s">
        <v>2</v>
      </c>
      <c r="G401" s="14">
        <v>3</v>
      </c>
      <c r="H401" s="14" t="s">
        <v>153</v>
      </c>
      <c r="I401" s="16">
        <f t="shared" si="15"/>
        <v>0</v>
      </c>
    </row>
    <row r="402" spans="1:9" s="13" customFormat="1" ht="14.25" x14ac:dyDescent="0.25">
      <c r="A402" s="14">
        <v>39</v>
      </c>
      <c r="B402" s="10" t="s">
        <v>56</v>
      </c>
      <c r="C402" s="64"/>
      <c r="D402" s="14" t="s">
        <v>1</v>
      </c>
      <c r="E402" s="41">
        <v>1</v>
      </c>
      <c r="F402" s="54" t="s">
        <v>2</v>
      </c>
      <c r="G402" s="14">
        <v>3</v>
      </c>
      <c r="H402" s="14" t="s">
        <v>153</v>
      </c>
      <c r="I402" s="16">
        <f t="shared" si="15"/>
        <v>0</v>
      </c>
    </row>
    <row r="403" spans="1:9" s="13" customFormat="1" ht="14.25" x14ac:dyDescent="0.25">
      <c r="A403" s="14">
        <v>40</v>
      </c>
      <c r="B403" s="10" t="s">
        <v>57</v>
      </c>
      <c r="C403" s="64"/>
      <c r="D403" s="14" t="s">
        <v>1</v>
      </c>
      <c r="E403" s="41">
        <v>1</v>
      </c>
      <c r="F403" s="54" t="s">
        <v>2</v>
      </c>
      <c r="G403" s="14">
        <v>3</v>
      </c>
      <c r="H403" s="14" t="s">
        <v>153</v>
      </c>
      <c r="I403" s="16">
        <f t="shared" si="15"/>
        <v>0</v>
      </c>
    </row>
    <row r="404" spans="1:9" s="13" customFormat="1" ht="14.25" x14ac:dyDescent="0.25">
      <c r="A404" s="14">
        <v>41</v>
      </c>
      <c r="B404" s="10" t="s">
        <v>58</v>
      </c>
      <c r="C404" s="64"/>
      <c r="D404" s="14" t="s">
        <v>1</v>
      </c>
      <c r="E404" s="41">
        <v>1</v>
      </c>
      <c r="F404" s="54" t="s">
        <v>2</v>
      </c>
      <c r="G404" s="14">
        <v>3</v>
      </c>
      <c r="H404" s="14" t="s">
        <v>153</v>
      </c>
      <c r="I404" s="16">
        <f t="shared" si="15"/>
        <v>0</v>
      </c>
    </row>
    <row r="405" spans="1:9" s="13" customFormat="1" ht="14.25" x14ac:dyDescent="0.25">
      <c r="A405" s="14">
        <v>42</v>
      </c>
      <c r="B405" s="10" t="s">
        <v>59</v>
      </c>
      <c r="C405" s="64"/>
      <c r="D405" s="14" t="s">
        <v>1</v>
      </c>
      <c r="E405" s="41">
        <v>1</v>
      </c>
      <c r="F405" s="54" t="s">
        <v>2</v>
      </c>
      <c r="G405" s="14">
        <v>3</v>
      </c>
      <c r="H405" s="14" t="s">
        <v>153</v>
      </c>
      <c r="I405" s="16">
        <f t="shared" si="15"/>
        <v>0</v>
      </c>
    </row>
    <row r="406" spans="1:9" s="13" customFormat="1" ht="14.25" x14ac:dyDescent="0.25">
      <c r="A406" s="14">
        <v>43</v>
      </c>
      <c r="B406" s="10" t="s">
        <v>171</v>
      </c>
      <c r="C406" s="64"/>
      <c r="D406" s="14" t="s">
        <v>1</v>
      </c>
      <c r="E406" s="41">
        <v>1</v>
      </c>
      <c r="F406" s="54" t="s">
        <v>2</v>
      </c>
      <c r="G406" s="14">
        <v>3</v>
      </c>
      <c r="H406" s="14" t="s">
        <v>153</v>
      </c>
      <c r="I406" s="16">
        <f t="shared" si="15"/>
        <v>0</v>
      </c>
    </row>
    <row r="407" spans="1:9" s="13" customFormat="1" ht="14.25" x14ac:dyDescent="0.25">
      <c r="A407" s="14">
        <v>44</v>
      </c>
      <c r="B407" s="10" t="s">
        <v>61</v>
      </c>
      <c r="C407" s="64"/>
      <c r="D407" s="14" t="s">
        <v>1</v>
      </c>
      <c r="E407" s="41">
        <v>1</v>
      </c>
      <c r="F407" s="54" t="s">
        <v>2</v>
      </c>
      <c r="G407" s="14">
        <v>3</v>
      </c>
      <c r="H407" s="14" t="s">
        <v>153</v>
      </c>
      <c r="I407" s="16">
        <f t="shared" si="15"/>
        <v>0</v>
      </c>
    </row>
    <row r="408" spans="1:9" s="13" customFormat="1" ht="14.25" x14ac:dyDescent="0.25">
      <c r="A408" s="14">
        <v>45</v>
      </c>
      <c r="B408" s="10" t="s">
        <v>5</v>
      </c>
      <c r="C408" s="64"/>
      <c r="D408" s="14" t="s">
        <v>1</v>
      </c>
      <c r="E408" s="41">
        <v>1</v>
      </c>
      <c r="F408" s="54" t="s">
        <v>2</v>
      </c>
      <c r="G408" s="14">
        <v>3</v>
      </c>
      <c r="H408" s="14" t="s">
        <v>153</v>
      </c>
      <c r="I408" s="16">
        <f t="shared" si="15"/>
        <v>0</v>
      </c>
    </row>
    <row r="409" spans="1:9" s="13" customFormat="1" ht="14.25" x14ac:dyDescent="0.25">
      <c r="A409" s="14">
        <v>46</v>
      </c>
      <c r="B409" s="10" t="s">
        <v>4</v>
      </c>
      <c r="C409" s="64"/>
      <c r="D409" s="14" t="s">
        <v>1</v>
      </c>
      <c r="E409" s="41">
        <v>1</v>
      </c>
      <c r="F409" s="54" t="s">
        <v>2</v>
      </c>
      <c r="G409" s="14">
        <v>3</v>
      </c>
      <c r="H409" s="14" t="s">
        <v>153</v>
      </c>
      <c r="I409" s="16">
        <f t="shared" si="15"/>
        <v>0</v>
      </c>
    </row>
    <row r="410" spans="1:9" s="13" customFormat="1" ht="14.25" x14ac:dyDescent="0.25">
      <c r="A410" s="14">
        <v>47</v>
      </c>
      <c r="B410" s="10" t="s">
        <v>163</v>
      </c>
      <c r="C410" s="64"/>
      <c r="D410" s="14" t="s">
        <v>1</v>
      </c>
      <c r="E410" s="41">
        <v>1</v>
      </c>
      <c r="F410" s="54" t="s">
        <v>2</v>
      </c>
      <c r="G410" s="14">
        <v>3</v>
      </c>
      <c r="H410" s="14" t="s">
        <v>153</v>
      </c>
      <c r="I410" s="16">
        <f t="shared" si="15"/>
        <v>0</v>
      </c>
    </row>
    <row r="411" spans="1:9" s="13" customFormat="1" ht="14.25" x14ac:dyDescent="0.25">
      <c r="A411" s="14">
        <v>48</v>
      </c>
      <c r="B411" s="10" t="s">
        <v>172</v>
      </c>
      <c r="C411" s="64"/>
      <c r="D411" s="14" t="s">
        <v>1</v>
      </c>
      <c r="E411" s="41">
        <v>1</v>
      </c>
      <c r="F411" s="54" t="s">
        <v>2</v>
      </c>
      <c r="G411" s="14">
        <v>3</v>
      </c>
      <c r="H411" s="14" t="s">
        <v>153</v>
      </c>
      <c r="I411" s="16">
        <f t="shared" si="15"/>
        <v>0</v>
      </c>
    </row>
    <row r="412" spans="1:9" s="13" customFormat="1" ht="14.25" x14ac:dyDescent="0.25">
      <c r="A412" s="14">
        <v>49</v>
      </c>
      <c r="B412" s="10" t="s">
        <v>164</v>
      </c>
      <c r="C412" s="64"/>
      <c r="D412" s="14" t="s">
        <v>1</v>
      </c>
      <c r="E412" s="41">
        <v>1</v>
      </c>
      <c r="F412" s="54" t="s">
        <v>2</v>
      </c>
      <c r="G412" s="14">
        <v>3</v>
      </c>
      <c r="H412" s="14" t="s">
        <v>153</v>
      </c>
      <c r="I412" s="16">
        <f t="shared" si="15"/>
        <v>0</v>
      </c>
    </row>
    <row r="413" spans="1:9" s="13" customFormat="1" ht="14.25" x14ac:dyDescent="0.25">
      <c r="A413" s="17">
        <v>50</v>
      </c>
      <c r="B413" s="9" t="s">
        <v>63</v>
      </c>
      <c r="C413" s="65"/>
      <c r="D413" s="17" t="s">
        <v>1</v>
      </c>
      <c r="E413" s="36">
        <v>1</v>
      </c>
      <c r="F413" s="47" t="s">
        <v>2</v>
      </c>
      <c r="G413" s="17">
        <v>3</v>
      </c>
      <c r="H413" s="17" t="s">
        <v>153</v>
      </c>
      <c r="I413" s="19">
        <f t="shared" si="15"/>
        <v>0</v>
      </c>
    </row>
    <row r="414" spans="1:9" s="13" customFormat="1" ht="14.25" x14ac:dyDescent="0.25">
      <c r="A414" s="17">
        <v>51</v>
      </c>
      <c r="B414" s="9" t="s">
        <v>64</v>
      </c>
      <c r="C414" s="65"/>
      <c r="D414" s="17" t="s">
        <v>1</v>
      </c>
      <c r="E414" s="36">
        <v>1</v>
      </c>
      <c r="F414" s="47" t="s">
        <v>2</v>
      </c>
      <c r="G414" s="17">
        <v>3</v>
      </c>
      <c r="H414" s="17" t="s">
        <v>153</v>
      </c>
      <c r="I414" s="19">
        <f t="shared" si="15"/>
        <v>0</v>
      </c>
    </row>
    <row r="415" spans="1:9" s="13" customFormat="1" ht="14.25" x14ac:dyDescent="0.25">
      <c r="A415" s="14">
        <v>52</v>
      </c>
      <c r="B415" s="10" t="s">
        <v>165</v>
      </c>
      <c r="C415" s="64"/>
      <c r="D415" s="14" t="s">
        <v>1</v>
      </c>
      <c r="E415" s="41">
        <v>1</v>
      </c>
      <c r="F415" s="54" t="s">
        <v>2</v>
      </c>
      <c r="G415" s="14">
        <v>3</v>
      </c>
      <c r="H415" s="14" t="s">
        <v>153</v>
      </c>
      <c r="I415" s="16">
        <f t="shared" si="15"/>
        <v>0</v>
      </c>
    </row>
    <row r="416" spans="1:9" s="13" customFormat="1" ht="14.25" x14ac:dyDescent="0.25">
      <c r="A416" s="14">
        <v>53</v>
      </c>
      <c r="B416" s="10" t="s">
        <v>13</v>
      </c>
      <c r="C416" s="64"/>
      <c r="D416" s="14" t="s">
        <v>1</v>
      </c>
      <c r="E416" s="41">
        <v>1</v>
      </c>
      <c r="F416" s="54" t="s">
        <v>2</v>
      </c>
      <c r="G416" s="14">
        <v>3</v>
      </c>
      <c r="H416" s="14" t="s">
        <v>153</v>
      </c>
      <c r="I416" s="16">
        <f t="shared" si="15"/>
        <v>0</v>
      </c>
    </row>
    <row r="417" spans="1:9" s="13" customFormat="1" ht="14.25" x14ac:dyDescent="0.25">
      <c r="A417" s="14">
        <v>54</v>
      </c>
      <c r="B417" s="10" t="s">
        <v>14</v>
      </c>
      <c r="C417" s="64"/>
      <c r="D417" s="14" t="s">
        <v>1</v>
      </c>
      <c r="E417" s="41">
        <v>1</v>
      </c>
      <c r="F417" s="54" t="s">
        <v>2</v>
      </c>
      <c r="G417" s="14">
        <v>3</v>
      </c>
      <c r="H417" s="14" t="s">
        <v>153</v>
      </c>
      <c r="I417" s="16">
        <f t="shared" si="15"/>
        <v>0</v>
      </c>
    </row>
    <row r="418" spans="1:9" s="13" customFormat="1" ht="14.25" x14ac:dyDescent="0.25">
      <c r="A418" s="14">
        <v>55</v>
      </c>
      <c r="B418" s="10" t="s">
        <v>166</v>
      </c>
      <c r="C418" s="64"/>
      <c r="D418" s="14" t="s">
        <v>1</v>
      </c>
      <c r="E418" s="41">
        <v>1</v>
      </c>
      <c r="F418" s="54" t="s">
        <v>2</v>
      </c>
      <c r="G418" s="14">
        <v>3</v>
      </c>
      <c r="H418" s="14" t="s">
        <v>153</v>
      </c>
      <c r="I418" s="16">
        <f t="shared" si="15"/>
        <v>0</v>
      </c>
    </row>
    <row r="419" spans="1:9" s="13" customFormat="1" ht="14.25" x14ac:dyDescent="0.25">
      <c r="A419" s="14">
        <v>56</v>
      </c>
      <c r="B419" s="10" t="s">
        <v>114</v>
      </c>
      <c r="C419" s="64"/>
      <c r="D419" s="14" t="s">
        <v>1</v>
      </c>
      <c r="E419" s="41">
        <v>1</v>
      </c>
      <c r="F419" s="54" t="s">
        <v>2</v>
      </c>
      <c r="G419" s="14">
        <v>3</v>
      </c>
      <c r="H419" s="14" t="s">
        <v>153</v>
      </c>
      <c r="I419" s="16">
        <f t="shared" si="15"/>
        <v>0</v>
      </c>
    </row>
    <row r="420" spans="1:9" s="13" customFormat="1" ht="14.25" x14ac:dyDescent="0.25">
      <c r="A420" s="14">
        <v>57</v>
      </c>
      <c r="B420" s="10" t="s">
        <v>70</v>
      </c>
      <c r="C420" s="64"/>
      <c r="D420" s="14" t="s">
        <v>1</v>
      </c>
      <c r="E420" s="41">
        <v>1</v>
      </c>
      <c r="F420" s="54" t="s">
        <v>2</v>
      </c>
      <c r="G420" s="14">
        <v>3</v>
      </c>
      <c r="H420" s="14" t="s">
        <v>153</v>
      </c>
      <c r="I420" s="16">
        <f t="shared" si="15"/>
        <v>0</v>
      </c>
    </row>
    <row r="421" spans="1:9" s="13" customFormat="1" ht="14.25" x14ac:dyDescent="0.25">
      <c r="A421" s="17">
        <v>58</v>
      </c>
      <c r="B421" s="9" t="s">
        <v>66</v>
      </c>
      <c r="C421" s="65"/>
      <c r="D421" s="17" t="s">
        <v>1</v>
      </c>
      <c r="E421" s="36">
        <v>1</v>
      </c>
      <c r="F421" s="47" t="s">
        <v>2</v>
      </c>
      <c r="G421" s="14">
        <v>3</v>
      </c>
      <c r="H421" s="17" t="s">
        <v>153</v>
      </c>
      <c r="I421" s="19">
        <f t="shared" si="15"/>
        <v>0</v>
      </c>
    </row>
    <row r="422" spans="1:9" s="13" customFormat="1" ht="15" x14ac:dyDescent="0.25">
      <c r="A422" s="83" t="s">
        <v>16</v>
      </c>
      <c r="B422" s="83"/>
      <c r="C422" s="83"/>
      <c r="D422" s="83"/>
      <c r="E422" s="83"/>
      <c r="F422" s="83"/>
      <c r="G422" s="83"/>
      <c r="H422" s="83"/>
      <c r="I422" s="83"/>
    </row>
    <row r="423" spans="1:9" s="13" customFormat="1" ht="28.5" x14ac:dyDescent="0.25">
      <c r="A423" s="17">
        <v>1</v>
      </c>
      <c r="B423" s="9" t="s">
        <v>173</v>
      </c>
      <c r="C423" s="65"/>
      <c r="D423" s="17" t="s">
        <v>0</v>
      </c>
      <c r="E423" s="36">
        <v>1</v>
      </c>
      <c r="F423" s="47" t="s">
        <v>0</v>
      </c>
      <c r="G423" s="17">
        <v>3</v>
      </c>
      <c r="H423" s="17" t="s">
        <v>153</v>
      </c>
      <c r="I423" s="19">
        <f>SUM(C423*E423*G423)</f>
        <v>0</v>
      </c>
    </row>
    <row r="424" spans="1:9" s="13" customFormat="1" ht="14.25" x14ac:dyDescent="0.25">
      <c r="A424" s="17">
        <v>2</v>
      </c>
      <c r="B424" s="9" t="s">
        <v>68</v>
      </c>
      <c r="C424" s="65"/>
      <c r="D424" s="17" t="s">
        <v>0</v>
      </c>
      <c r="E424" s="36">
        <v>1</v>
      </c>
      <c r="F424" s="47" t="s">
        <v>0</v>
      </c>
      <c r="G424" s="17">
        <v>3</v>
      </c>
      <c r="H424" s="17" t="s">
        <v>153</v>
      </c>
      <c r="I424" s="19">
        <f>SUM(C424*E424*G424)</f>
        <v>0</v>
      </c>
    </row>
    <row r="425" spans="1:9" s="13" customFormat="1" ht="14.25" x14ac:dyDescent="0.25">
      <c r="A425" s="17">
        <v>3</v>
      </c>
      <c r="B425" s="9" t="s">
        <v>69</v>
      </c>
      <c r="C425" s="65"/>
      <c r="D425" s="17" t="s">
        <v>0</v>
      </c>
      <c r="E425" s="36">
        <v>1</v>
      </c>
      <c r="F425" s="47" t="s">
        <v>0</v>
      </c>
      <c r="G425" s="17">
        <v>3</v>
      </c>
      <c r="H425" s="17" t="s">
        <v>153</v>
      </c>
      <c r="I425" s="19">
        <f>SUM(C425*E425*G425)</f>
        <v>0</v>
      </c>
    </row>
    <row r="426" spans="1:9" s="13" customFormat="1" ht="15" x14ac:dyDescent="0.25">
      <c r="A426" s="83" t="s">
        <v>25</v>
      </c>
      <c r="B426" s="83"/>
      <c r="C426" s="83"/>
      <c r="D426" s="83"/>
      <c r="E426" s="83"/>
      <c r="F426" s="83"/>
      <c r="G426" s="83"/>
      <c r="H426" s="83"/>
      <c r="I426" s="83"/>
    </row>
    <row r="427" spans="1:9" s="13" customFormat="1" ht="14.25" x14ac:dyDescent="0.25">
      <c r="A427" s="17">
        <v>1</v>
      </c>
      <c r="B427" s="9" t="s">
        <v>115</v>
      </c>
      <c r="C427" s="65"/>
      <c r="D427" s="17" t="s">
        <v>0</v>
      </c>
      <c r="E427" s="36">
        <v>1</v>
      </c>
      <c r="F427" s="47" t="s">
        <v>0</v>
      </c>
      <c r="G427" s="17">
        <v>3</v>
      </c>
      <c r="H427" s="17" t="s">
        <v>153</v>
      </c>
      <c r="I427" s="19">
        <f>SUM(C427*E427*G427)</f>
        <v>0</v>
      </c>
    </row>
    <row r="428" spans="1:9" s="13" customFormat="1" ht="15" x14ac:dyDescent="0.25">
      <c r="A428" s="83" t="s">
        <v>17</v>
      </c>
      <c r="B428" s="83"/>
      <c r="C428" s="83"/>
      <c r="D428" s="83"/>
      <c r="E428" s="83"/>
      <c r="F428" s="83"/>
      <c r="G428" s="83"/>
      <c r="H428" s="83"/>
      <c r="I428" s="83"/>
    </row>
    <row r="429" spans="1:9" s="13" customFormat="1" ht="14.25" x14ac:dyDescent="0.25">
      <c r="A429" s="17">
        <v>1</v>
      </c>
      <c r="B429" s="9" t="s">
        <v>116</v>
      </c>
      <c r="C429" s="65"/>
      <c r="D429" s="17" t="s">
        <v>0</v>
      </c>
      <c r="E429" s="36">
        <v>1</v>
      </c>
      <c r="F429" s="47" t="s">
        <v>0</v>
      </c>
      <c r="G429" s="17">
        <v>3</v>
      </c>
      <c r="H429" s="17" t="s">
        <v>153</v>
      </c>
      <c r="I429" s="19">
        <f>SUM(C429*E429*G429)</f>
        <v>0</v>
      </c>
    </row>
    <row r="430" spans="1:9" s="13" customFormat="1" ht="14.25" x14ac:dyDescent="0.25">
      <c r="A430" s="14">
        <v>2</v>
      </c>
      <c r="B430" s="10" t="s">
        <v>135</v>
      </c>
      <c r="C430" s="64"/>
      <c r="D430" s="14" t="s">
        <v>0</v>
      </c>
      <c r="E430" s="41">
        <v>10</v>
      </c>
      <c r="F430" s="54" t="s">
        <v>0</v>
      </c>
      <c r="G430" s="14">
        <v>3</v>
      </c>
      <c r="H430" s="14" t="s">
        <v>153</v>
      </c>
      <c r="I430" s="16">
        <f>SUM(C430*E430*G430)</f>
        <v>0</v>
      </c>
    </row>
    <row r="431" spans="1:9" s="13" customFormat="1" ht="14.25" x14ac:dyDescent="0.25">
      <c r="A431" s="42">
        <v>3</v>
      </c>
      <c r="B431" s="11" t="s">
        <v>72</v>
      </c>
      <c r="C431" s="67"/>
      <c r="D431" s="42" t="s">
        <v>0</v>
      </c>
      <c r="E431" s="43">
        <v>6</v>
      </c>
      <c r="F431" s="55" t="s">
        <v>0</v>
      </c>
      <c r="G431" s="42">
        <v>3</v>
      </c>
      <c r="H431" s="42" t="s">
        <v>153</v>
      </c>
      <c r="I431" s="28">
        <f>SUM(C431*E431*G431)</f>
        <v>0</v>
      </c>
    </row>
    <row r="432" spans="1:9" s="13" customFormat="1" ht="15" x14ac:dyDescent="0.25">
      <c r="A432" s="83" t="s">
        <v>18</v>
      </c>
      <c r="B432" s="83"/>
      <c r="C432" s="83"/>
      <c r="D432" s="83"/>
      <c r="E432" s="83"/>
      <c r="F432" s="83"/>
      <c r="G432" s="83"/>
      <c r="H432" s="83"/>
      <c r="I432" s="83"/>
    </row>
    <row r="433" spans="1:9" s="13" customFormat="1" ht="14.25" x14ac:dyDescent="0.25">
      <c r="A433" s="14">
        <v>1</v>
      </c>
      <c r="B433" s="10" t="s">
        <v>117</v>
      </c>
      <c r="C433" s="66"/>
      <c r="D433" s="14" t="s">
        <v>0</v>
      </c>
      <c r="E433" s="41">
        <v>1</v>
      </c>
      <c r="F433" s="54" t="s">
        <v>0</v>
      </c>
      <c r="G433" s="14">
        <v>3</v>
      </c>
      <c r="H433" s="14" t="s">
        <v>153</v>
      </c>
      <c r="I433" s="16">
        <f>SUM(C433*E433*G433)</f>
        <v>0</v>
      </c>
    </row>
    <row r="434" spans="1:9" s="13" customFormat="1" ht="14.25" x14ac:dyDescent="0.25">
      <c r="A434" s="35">
        <v>2</v>
      </c>
      <c r="B434" s="40" t="s">
        <v>118</v>
      </c>
      <c r="C434" s="67"/>
      <c r="D434" s="42" t="s">
        <v>0</v>
      </c>
      <c r="E434" s="43">
        <v>1</v>
      </c>
      <c r="F434" s="55" t="s">
        <v>0</v>
      </c>
      <c r="G434" s="42">
        <v>3</v>
      </c>
      <c r="H434" s="42" t="s">
        <v>153</v>
      </c>
      <c r="I434" s="28">
        <f>SUM(C434*E434*G434)</f>
        <v>0</v>
      </c>
    </row>
    <row r="435" spans="1:9" s="13" customFormat="1" ht="15" x14ac:dyDescent="0.25">
      <c r="A435" s="83" t="s">
        <v>19</v>
      </c>
      <c r="B435" s="83"/>
      <c r="C435" s="83"/>
      <c r="D435" s="83"/>
      <c r="E435" s="83"/>
      <c r="F435" s="83"/>
      <c r="G435" s="83"/>
      <c r="H435" s="83"/>
      <c r="I435" s="83"/>
    </row>
    <row r="436" spans="1:9" s="13" customFormat="1" ht="14.25" x14ac:dyDescent="0.25">
      <c r="A436" s="42">
        <v>1</v>
      </c>
      <c r="B436" s="11" t="s">
        <v>73</v>
      </c>
      <c r="C436" s="68"/>
      <c r="D436" s="42" t="s">
        <v>0</v>
      </c>
      <c r="E436" s="43">
        <v>1</v>
      </c>
      <c r="F436" s="55" t="s">
        <v>0</v>
      </c>
      <c r="G436" s="42">
        <v>3</v>
      </c>
      <c r="H436" s="42" t="s">
        <v>153</v>
      </c>
      <c r="I436" s="28">
        <f>SUM(C436*E436*G436)</f>
        <v>0</v>
      </c>
    </row>
    <row r="437" spans="1:9" s="13" customFormat="1" ht="15" x14ac:dyDescent="0.25">
      <c r="A437" s="83" t="s">
        <v>20</v>
      </c>
      <c r="B437" s="83"/>
      <c r="C437" s="83"/>
      <c r="D437" s="83"/>
      <c r="E437" s="83"/>
      <c r="F437" s="83"/>
      <c r="G437" s="83"/>
      <c r="H437" s="83"/>
      <c r="I437" s="83"/>
    </row>
    <row r="438" spans="1:9" s="13" customFormat="1" ht="14.25" x14ac:dyDescent="0.25">
      <c r="A438" s="42">
        <v>1</v>
      </c>
      <c r="B438" s="11" t="s">
        <v>75</v>
      </c>
      <c r="C438" s="68"/>
      <c r="D438" s="42" t="s">
        <v>0</v>
      </c>
      <c r="E438" s="43">
        <v>1</v>
      </c>
      <c r="F438" s="55" t="s">
        <v>0</v>
      </c>
      <c r="G438" s="42">
        <v>3</v>
      </c>
      <c r="H438" s="42" t="s">
        <v>153</v>
      </c>
      <c r="I438" s="28">
        <f>SUM(C438*E438*G438)</f>
        <v>0</v>
      </c>
    </row>
    <row r="439" spans="1:9" s="13" customFormat="1" ht="15" x14ac:dyDescent="0.25">
      <c r="A439" s="83" t="s">
        <v>21</v>
      </c>
      <c r="B439" s="83"/>
      <c r="C439" s="83"/>
      <c r="D439" s="83"/>
      <c r="E439" s="83"/>
      <c r="F439" s="83"/>
      <c r="G439" s="83"/>
      <c r="H439" s="83"/>
      <c r="I439" s="83"/>
    </row>
    <row r="440" spans="1:9" s="13" customFormat="1" ht="14.25" x14ac:dyDescent="0.25">
      <c r="A440" s="14">
        <v>1</v>
      </c>
      <c r="B440" s="10" t="s">
        <v>76</v>
      </c>
      <c r="C440" s="66"/>
      <c r="D440" s="14" t="s">
        <v>0</v>
      </c>
      <c r="E440" s="41">
        <v>6</v>
      </c>
      <c r="F440" s="54" t="s">
        <v>0</v>
      </c>
      <c r="G440" s="14">
        <v>3</v>
      </c>
      <c r="H440" s="14" t="s">
        <v>153</v>
      </c>
      <c r="I440" s="16">
        <f>SUM(C440*E440*G440)</f>
        <v>0</v>
      </c>
    </row>
    <row r="441" spans="1:9" s="13" customFormat="1" ht="14.25" x14ac:dyDescent="0.25">
      <c r="A441" s="14">
        <v>2</v>
      </c>
      <c r="B441" s="10" t="s">
        <v>77</v>
      </c>
      <c r="C441" s="64"/>
      <c r="D441" s="14" t="s">
        <v>0</v>
      </c>
      <c r="E441" s="41">
        <v>1</v>
      </c>
      <c r="F441" s="54" t="s">
        <v>0</v>
      </c>
      <c r="G441" s="14">
        <v>3</v>
      </c>
      <c r="H441" s="14" t="s">
        <v>153</v>
      </c>
      <c r="I441" s="16">
        <f>SUM(C441*E441*G441)</f>
        <v>0</v>
      </c>
    </row>
    <row r="442" spans="1:9" s="13" customFormat="1" ht="14.25" x14ac:dyDescent="0.25">
      <c r="A442" s="14">
        <v>3</v>
      </c>
      <c r="B442" s="10" t="s">
        <v>78</v>
      </c>
      <c r="C442" s="64"/>
      <c r="D442" s="14" t="s">
        <v>0</v>
      </c>
      <c r="E442" s="41">
        <v>1</v>
      </c>
      <c r="F442" s="54" t="s">
        <v>0</v>
      </c>
      <c r="G442" s="14">
        <v>3</v>
      </c>
      <c r="H442" s="14" t="s">
        <v>153</v>
      </c>
      <c r="I442" s="16">
        <f>SUM(C442*E442*G442)</f>
        <v>0</v>
      </c>
    </row>
    <row r="443" spans="1:9" s="13" customFormat="1" ht="14.25" x14ac:dyDescent="0.25">
      <c r="A443" s="42">
        <v>4</v>
      </c>
      <c r="B443" s="11" t="s">
        <v>174</v>
      </c>
      <c r="C443" s="67"/>
      <c r="D443" s="42" t="s">
        <v>0</v>
      </c>
      <c r="E443" s="43">
        <v>4</v>
      </c>
      <c r="F443" s="55" t="s">
        <v>0</v>
      </c>
      <c r="G443" s="42">
        <v>3</v>
      </c>
      <c r="H443" s="42" t="s">
        <v>153</v>
      </c>
      <c r="I443" s="28">
        <f>SUM(C443*E443*G443)</f>
        <v>0</v>
      </c>
    </row>
    <row r="444" spans="1:9" s="13" customFormat="1" ht="14.65" customHeight="1" x14ac:dyDescent="0.25">
      <c r="A444" s="80" t="s">
        <v>206</v>
      </c>
      <c r="B444" s="81"/>
      <c r="C444" s="81"/>
      <c r="D444" s="81"/>
      <c r="E444" s="81"/>
      <c r="F444" s="81"/>
      <c r="G444" s="81"/>
      <c r="H444" s="82"/>
      <c r="I444" s="12">
        <f>SUM(I364:I443)</f>
        <v>0</v>
      </c>
    </row>
    <row r="445" spans="1:9" s="13" customFormat="1" ht="14.25" x14ac:dyDescent="0.25">
      <c r="C445" s="2"/>
      <c r="D445" s="2"/>
      <c r="I445" s="34"/>
    </row>
    <row r="446" spans="1:9" s="13" customFormat="1" ht="15" x14ac:dyDescent="0.25">
      <c r="A446" s="79" t="s">
        <v>204</v>
      </c>
      <c r="B446" s="79"/>
      <c r="C446" s="7"/>
      <c r="D446" s="7"/>
      <c r="E446" s="31"/>
      <c r="F446" s="31"/>
      <c r="G446" s="31"/>
      <c r="H446" s="31"/>
      <c r="I446" s="31"/>
    </row>
    <row r="447" spans="1:9" s="13" customFormat="1" ht="40.5" customHeight="1" x14ac:dyDescent="0.25">
      <c r="A447" s="85" t="s">
        <v>196</v>
      </c>
      <c r="B447" s="86"/>
      <c r="C447" s="87"/>
      <c r="D447" s="84" t="s">
        <v>197</v>
      </c>
      <c r="E447" s="84"/>
      <c r="F447" s="74" t="s">
        <v>0</v>
      </c>
      <c r="G447" s="50" t="s">
        <v>198</v>
      </c>
      <c r="H447" s="8" t="s">
        <v>153</v>
      </c>
      <c r="I447" s="8" t="s">
        <v>195</v>
      </c>
    </row>
    <row r="448" spans="1:9" s="13" customFormat="1" ht="14.25" x14ac:dyDescent="0.25">
      <c r="A448" s="14">
        <v>1</v>
      </c>
      <c r="B448" s="92" t="s">
        <v>23</v>
      </c>
      <c r="C448" s="93"/>
      <c r="D448" s="95"/>
      <c r="E448" s="95"/>
      <c r="F448" s="47" t="s">
        <v>0</v>
      </c>
      <c r="G448" s="17">
        <v>75</v>
      </c>
      <c r="H448" s="15" t="s">
        <v>153</v>
      </c>
      <c r="I448" s="16">
        <f>D448*G448</f>
        <v>0</v>
      </c>
    </row>
    <row r="449" spans="1:9" s="13" customFormat="1" ht="13.9" customHeight="1" x14ac:dyDescent="0.25">
      <c r="A449" s="17">
        <v>2</v>
      </c>
      <c r="B449" s="92" t="s">
        <v>22</v>
      </c>
      <c r="C449" s="93"/>
      <c r="D449" s="95"/>
      <c r="E449" s="95"/>
      <c r="F449" s="47" t="s">
        <v>0</v>
      </c>
      <c r="G449" s="17">
        <v>50</v>
      </c>
      <c r="H449" s="18" t="s">
        <v>153</v>
      </c>
      <c r="I449" s="16">
        <f t="shared" ref="I449:I450" si="16">D449*G449</f>
        <v>0</v>
      </c>
    </row>
    <row r="450" spans="1:9" s="13" customFormat="1" ht="13.9" customHeight="1" x14ac:dyDescent="0.25">
      <c r="A450" s="20">
        <v>3</v>
      </c>
      <c r="B450" s="92" t="s">
        <v>24</v>
      </c>
      <c r="C450" s="93"/>
      <c r="D450" s="95"/>
      <c r="E450" s="95"/>
      <c r="F450" s="47" t="s">
        <v>0</v>
      </c>
      <c r="G450" s="17">
        <v>25</v>
      </c>
      <c r="H450" s="21" t="s">
        <v>153</v>
      </c>
      <c r="I450" s="16">
        <f t="shared" si="16"/>
        <v>0</v>
      </c>
    </row>
    <row r="451" spans="1:9" s="13" customFormat="1" ht="14.65" customHeight="1" x14ac:dyDescent="0.25">
      <c r="A451" s="80" t="s">
        <v>207</v>
      </c>
      <c r="B451" s="81"/>
      <c r="C451" s="81"/>
      <c r="D451" s="81"/>
      <c r="E451" s="81"/>
      <c r="F451" s="81"/>
      <c r="G451" s="81"/>
      <c r="H451" s="82"/>
      <c r="I451" s="51">
        <f>SUM(I448:I450)</f>
        <v>0</v>
      </c>
    </row>
    <row r="452" spans="1:9" s="13" customFormat="1" ht="15" x14ac:dyDescent="0.25">
      <c r="A452" s="101"/>
      <c r="B452" s="101"/>
      <c r="C452" s="101"/>
      <c r="D452" s="101"/>
      <c r="E452" s="101"/>
      <c r="F452" s="101"/>
      <c r="G452" s="101"/>
      <c r="H452" s="101"/>
      <c r="I452" s="101"/>
    </row>
    <row r="453" spans="1:9" s="13" customFormat="1" ht="15" x14ac:dyDescent="0.25">
      <c r="A453" s="94" t="s">
        <v>205</v>
      </c>
      <c r="B453" s="94"/>
      <c r="C453" s="2"/>
      <c r="D453" s="2"/>
      <c r="H453" s="2"/>
    </row>
    <row r="454" spans="1:9" s="13" customFormat="1" ht="21.4" customHeight="1" x14ac:dyDescent="0.25">
      <c r="A454" s="84" t="s">
        <v>194</v>
      </c>
      <c r="B454" s="84"/>
      <c r="C454" s="84"/>
      <c r="D454" s="84"/>
      <c r="E454" s="84"/>
      <c r="F454" s="84"/>
      <c r="G454" s="84"/>
      <c r="H454" s="39" t="s">
        <v>153</v>
      </c>
      <c r="I454" s="39" t="s">
        <v>195</v>
      </c>
    </row>
    <row r="455" spans="1:9" s="13" customFormat="1" ht="14.25" x14ac:dyDescent="0.25">
      <c r="A455" s="96" t="s">
        <v>191</v>
      </c>
      <c r="B455" s="97"/>
      <c r="C455" s="97"/>
      <c r="D455" s="97"/>
      <c r="E455" s="97"/>
      <c r="F455" s="97"/>
      <c r="G455" s="98"/>
      <c r="H455" s="48" t="s">
        <v>153</v>
      </c>
      <c r="I455" s="16">
        <v>50000</v>
      </c>
    </row>
    <row r="456" spans="1:9" s="13" customFormat="1" ht="14.25" x14ac:dyDescent="0.25">
      <c r="A456" s="88" t="s">
        <v>192</v>
      </c>
      <c r="B456" s="89"/>
      <c r="C456" s="89"/>
      <c r="D456" s="89"/>
      <c r="E456" s="89"/>
      <c r="F456" s="89"/>
      <c r="G456" s="90"/>
      <c r="H456" s="49" t="s">
        <v>153</v>
      </c>
      <c r="I456" s="19">
        <v>30000</v>
      </c>
    </row>
    <row r="457" spans="1:9" s="13" customFormat="1" ht="14.25" x14ac:dyDescent="0.25">
      <c r="A457" s="88" t="s">
        <v>193</v>
      </c>
      <c r="B457" s="89"/>
      <c r="C457" s="89"/>
      <c r="D457" s="89"/>
      <c r="E457" s="89"/>
      <c r="F457" s="89"/>
      <c r="G457" s="90"/>
      <c r="H457" s="49" t="s">
        <v>153</v>
      </c>
      <c r="I457" s="19">
        <f>SUM(I444+I451)*0.25</f>
        <v>0</v>
      </c>
    </row>
    <row r="458" spans="1:9" s="13" customFormat="1" ht="14.65" customHeight="1" x14ac:dyDescent="0.25">
      <c r="A458" s="80" t="s">
        <v>208</v>
      </c>
      <c r="B458" s="81"/>
      <c r="C458" s="81"/>
      <c r="D458" s="81"/>
      <c r="E458" s="81"/>
      <c r="F458" s="81"/>
      <c r="G458" s="81"/>
      <c r="H458" s="82"/>
      <c r="I458" s="12">
        <f>IF(I457&gt;1,I455+I456+I457,I457*0)</f>
        <v>0</v>
      </c>
    </row>
    <row r="459" spans="1:9" s="13" customFormat="1" ht="14.25" x14ac:dyDescent="0.25">
      <c r="C459" s="2"/>
      <c r="D459" s="2"/>
      <c r="H459" s="2"/>
      <c r="I459" s="33"/>
    </row>
    <row r="460" spans="1:9" s="13" customFormat="1" ht="16.149999999999999" customHeight="1" x14ac:dyDescent="0.25">
      <c r="A460" s="91" t="s">
        <v>214</v>
      </c>
      <c r="B460" s="91"/>
      <c r="C460" s="91"/>
      <c r="D460" s="91"/>
      <c r="E460" s="91"/>
      <c r="F460" s="91"/>
      <c r="G460" s="91"/>
      <c r="H460" s="91"/>
      <c r="I460" s="24">
        <f>SUM(I444+I451+I458)</f>
        <v>0</v>
      </c>
    </row>
    <row r="461" spans="1:9" s="13" customFormat="1" ht="15" x14ac:dyDescent="0.25">
      <c r="A461" s="25"/>
      <c r="B461" s="25"/>
      <c r="C461" s="25"/>
      <c r="D461" s="25"/>
      <c r="E461" s="25"/>
      <c r="F461" s="32"/>
      <c r="G461" s="25"/>
      <c r="H461" s="25"/>
      <c r="I461" s="26"/>
    </row>
    <row r="462" spans="1:9" s="13" customFormat="1" ht="17.649999999999999" customHeight="1" x14ac:dyDescent="0.25">
      <c r="A462" s="100" t="s">
        <v>221</v>
      </c>
      <c r="B462" s="100"/>
      <c r="C462" s="100"/>
      <c r="D462" s="100"/>
      <c r="E462" s="100"/>
      <c r="F462" s="100"/>
      <c r="G462" s="100"/>
      <c r="H462" s="100"/>
      <c r="I462" s="100"/>
    </row>
    <row r="463" spans="1:9" s="13" customFormat="1" ht="22.15" customHeight="1" x14ac:dyDescent="0.25">
      <c r="A463" s="78" t="s">
        <v>203</v>
      </c>
      <c r="B463" s="78"/>
      <c r="C463" s="78"/>
      <c r="D463" s="7"/>
      <c r="E463" s="31"/>
      <c r="F463" s="31"/>
      <c r="G463" s="31"/>
      <c r="H463" s="31"/>
      <c r="I463" s="31"/>
    </row>
    <row r="464" spans="1:9" s="13" customFormat="1" ht="40.5" x14ac:dyDescent="0.25">
      <c r="A464" s="84" t="s">
        <v>199</v>
      </c>
      <c r="B464" s="99"/>
      <c r="C464" s="8" t="s">
        <v>200</v>
      </c>
      <c r="D464" s="39" t="s">
        <v>0</v>
      </c>
      <c r="E464" s="8" t="s">
        <v>201</v>
      </c>
      <c r="F464" s="73" t="s">
        <v>0</v>
      </c>
      <c r="G464" s="50" t="s">
        <v>202</v>
      </c>
      <c r="H464" s="39" t="s">
        <v>153</v>
      </c>
      <c r="I464" s="8" t="s">
        <v>195</v>
      </c>
    </row>
    <row r="465" spans="1:9" s="13" customFormat="1" ht="15" x14ac:dyDescent="0.25">
      <c r="A465" s="83" t="s">
        <v>15</v>
      </c>
      <c r="B465" s="83"/>
      <c r="C465" s="83"/>
      <c r="D465" s="83"/>
      <c r="E465" s="83"/>
      <c r="F465" s="83"/>
      <c r="G465" s="83"/>
      <c r="H465" s="83"/>
      <c r="I465" s="83"/>
    </row>
    <row r="466" spans="1:9" s="13" customFormat="1" ht="14.25" x14ac:dyDescent="0.25">
      <c r="A466" s="14">
        <v>1</v>
      </c>
      <c r="B466" s="10" t="s">
        <v>79</v>
      </c>
      <c r="C466" s="63"/>
      <c r="D466" s="14" t="s">
        <v>1</v>
      </c>
      <c r="E466" s="41">
        <v>2</v>
      </c>
      <c r="F466" s="54" t="s">
        <v>2</v>
      </c>
      <c r="G466" s="14">
        <v>3</v>
      </c>
      <c r="H466" s="14" t="s">
        <v>153</v>
      </c>
      <c r="I466" s="16">
        <f>SUM(C466*E466*G466)</f>
        <v>0</v>
      </c>
    </row>
    <row r="467" spans="1:9" s="13" customFormat="1" ht="14.25" x14ac:dyDescent="0.25">
      <c r="A467" s="14">
        <v>2</v>
      </c>
      <c r="B467" s="10" t="s">
        <v>80</v>
      </c>
      <c r="C467" s="64"/>
      <c r="D467" s="14" t="s">
        <v>1</v>
      </c>
      <c r="E467" s="41">
        <v>2</v>
      </c>
      <c r="F467" s="54" t="s">
        <v>2</v>
      </c>
      <c r="G467" s="14">
        <v>3</v>
      </c>
      <c r="H467" s="14" t="s">
        <v>153</v>
      </c>
      <c r="I467" s="16">
        <f t="shared" ref="I467:I488" si="17">SUM(C467*E467*G467)</f>
        <v>0</v>
      </c>
    </row>
    <row r="468" spans="1:9" s="13" customFormat="1" ht="14.25" x14ac:dyDescent="0.25">
      <c r="A468" s="14">
        <v>3</v>
      </c>
      <c r="B468" s="10" t="s">
        <v>26</v>
      </c>
      <c r="C468" s="64"/>
      <c r="D468" s="14" t="s">
        <v>1</v>
      </c>
      <c r="E468" s="41">
        <v>2</v>
      </c>
      <c r="F468" s="54" t="s">
        <v>2</v>
      </c>
      <c r="G468" s="14">
        <v>3</v>
      </c>
      <c r="H468" s="14" t="s">
        <v>153</v>
      </c>
      <c r="I468" s="16">
        <f t="shared" si="17"/>
        <v>0</v>
      </c>
    </row>
    <row r="469" spans="1:9" s="13" customFormat="1" ht="14.25" x14ac:dyDescent="0.25">
      <c r="A469" s="14">
        <v>4</v>
      </c>
      <c r="B469" s="10" t="s">
        <v>27</v>
      </c>
      <c r="C469" s="64"/>
      <c r="D469" s="14" t="s">
        <v>1</v>
      </c>
      <c r="E469" s="41">
        <v>2</v>
      </c>
      <c r="F469" s="54" t="s">
        <v>2</v>
      </c>
      <c r="G469" s="14">
        <v>3</v>
      </c>
      <c r="H469" s="14" t="s">
        <v>153</v>
      </c>
      <c r="I469" s="16">
        <f t="shared" si="17"/>
        <v>0</v>
      </c>
    </row>
    <row r="470" spans="1:9" s="13" customFormat="1" ht="14.25" x14ac:dyDescent="0.25">
      <c r="A470" s="14">
        <v>5</v>
      </c>
      <c r="B470" s="10" t="s">
        <v>28</v>
      </c>
      <c r="C470" s="64"/>
      <c r="D470" s="14" t="s">
        <v>1</v>
      </c>
      <c r="E470" s="41">
        <v>2</v>
      </c>
      <c r="F470" s="54" t="s">
        <v>2</v>
      </c>
      <c r="G470" s="14">
        <v>3</v>
      </c>
      <c r="H470" s="14" t="s">
        <v>153</v>
      </c>
      <c r="I470" s="16">
        <f t="shared" si="17"/>
        <v>0</v>
      </c>
    </row>
    <row r="471" spans="1:9" s="13" customFormat="1" ht="14.25" x14ac:dyDescent="0.25">
      <c r="A471" s="14">
        <v>6</v>
      </c>
      <c r="B471" s="10" t="s">
        <v>29</v>
      </c>
      <c r="C471" s="64"/>
      <c r="D471" s="14" t="s">
        <v>1</v>
      </c>
      <c r="E471" s="41">
        <v>2</v>
      </c>
      <c r="F471" s="54" t="s">
        <v>2</v>
      </c>
      <c r="G471" s="14">
        <v>3</v>
      </c>
      <c r="H471" s="14" t="s">
        <v>153</v>
      </c>
      <c r="I471" s="16">
        <f t="shared" si="17"/>
        <v>0</v>
      </c>
    </row>
    <row r="472" spans="1:9" s="13" customFormat="1" ht="14.25" x14ac:dyDescent="0.25">
      <c r="A472" s="14">
        <v>7</v>
      </c>
      <c r="B472" s="10" t="s">
        <v>30</v>
      </c>
      <c r="C472" s="64"/>
      <c r="D472" s="14" t="s">
        <v>1</v>
      </c>
      <c r="E472" s="41">
        <v>2</v>
      </c>
      <c r="F472" s="54" t="s">
        <v>2</v>
      </c>
      <c r="G472" s="14">
        <v>3</v>
      </c>
      <c r="H472" s="14" t="s">
        <v>153</v>
      </c>
      <c r="I472" s="16">
        <f t="shared" si="17"/>
        <v>0</v>
      </c>
    </row>
    <row r="473" spans="1:9" s="13" customFormat="1" ht="14.25" x14ac:dyDescent="0.25">
      <c r="A473" s="14">
        <v>8</v>
      </c>
      <c r="B473" s="10" t="s">
        <v>31</v>
      </c>
      <c r="C473" s="64"/>
      <c r="D473" s="14" t="s">
        <v>1</v>
      </c>
      <c r="E473" s="41">
        <v>2</v>
      </c>
      <c r="F473" s="54" t="s">
        <v>2</v>
      </c>
      <c r="G473" s="14">
        <v>3</v>
      </c>
      <c r="H473" s="14" t="s">
        <v>153</v>
      </c>
      <c r="I473" s="16">
        <f t="shared" si="17"/>
        <v>0</v>
      </c>
    </row>
    <row r="474" spans="1:9" s="13" customFormat="1" ht="14.25" x14ac:dyDescent="0.25">
      <c r="A474" s="14">
        <v>9</v>
      </c>
      <c r="B474" s="10" t="s">
        <v>32</v>
      </c>
      <c r="C474" s="64"/>
      <c r="D474" s="14" t="s">
        <v>1</v>
      </c>
      <c r="E474" s="41">
        <v>2</v>
      </c>
      <c r="F474" s="54" t="s">
        <v>2</v>
      </c>
      <c r="G474" s="14">
        <v>3</v>
      </c>
      <c r="H474" s="14" t="s">
        <v>153</v>
      </c>
      <c r="I474" s="16">
        <f t="shared" si="17"/>
        <v>0</v>
      </c>
    </row>
    <row r="475" spans="1:9" s="13" customFormat="1" ht="14.25" x14ac:dyDescent="0.25">
      <c r="A475" s="14">
        <v>10</v>
      </c>
      <c r="B475" s="10" t="s">
        <v>6</v>
      </c>
      <c r="C475" s="64"/>
      <c r="D475" s="14" t="s">
        <v>1</v>
      </c>
      <c r="E475" s="41">
        <v>2</v>
      </c>
      <c r="F475" s="54" t="s">
        <v>2</v>
      </c>
      <c r="G475" s="14">
        <v>3</v>
      </c>
      <c r="H475" s="14" t="s">
        <v>153</v>
      </c>
      <c r="I475" s="16">
        <f t="shared" si="17"/>
        <v>0</v>
      </c>
    </row>
    <row r="476" spans="1:9" s="13" customFormat="1" ht="14.25" x14ac:dyDescent="0.25">
      <c r="A476" s="14">
        <v>11</v>
      </c>
      <c r="B476" s="9" t="s">
        <v>33</v>
      </c>
      <c r="C476" s="64"/>
      <c r="D476" s="14" t="s">
        <v>1</v>
      </c>
      <c r="E476" s="41">
        <v>2</v>
      </c>
      <c r="F476" s="54" t="s">
        <v>2</v>
      </c>
      <c r="G476" s="14">
        <v>3</v>
      </c>
      <c r="H476" s="14" t="s">
        <v>153</v>
      </c>
      <c r="I476" s="16">
        <f t="shared" si="17"/>
        <v>0</v>
      </c>
    </row>
    <row r="477" spans="1:9" s="13" customFormat="1" ht="14.25" x14ac:dyDescent="0.25">
      <c r="A477" s="14">
        <v>12</v>
      </c>
      <c r="B477" s="10" t="s">
        <v>34</v>
      </c>
      <c r="C477" s="64"/>
      <c r="D477" s="14" t="s">
        <v>1</v>
      </c>
      <c r="E477" s="41">
        <v>2</v>
      </c>
      <c r="F477" s="54" t="s">
        <v>2</v>
      </c>
      <c r="G477" s="14">
        <v>3</v>
      </c>
      <c r="H477" s="14" t="s">
        <v>153</v>
      </c>
      <c r="I477" s="16">
        <f t="shared" si="17"/>
        <v>0</v>
      </c>
    </row>
    <row r="478" spans="1:9" s="13" customFormat="1" ht="14.25" x14ac:dyDescent="0.25">
      <c r="A478" s="14">
        <v>13</v>
      </c>
      <c r="B478" s="10" t="s">
        <v>35</v>
      </c>
      <c r="C478" s="64"/>
      <c r="D478" s="14" t="s">
        <v>1</v>
      </c>
      <c r="E478" s="41">
        <v>2</v>
      </c>
      <c r="F478" s="54" t="s">
        <v>2</v>
      </c>
      <c r="G478" s="14">
        <v>3</v>
      </c>
      <c r="H478" s="14" t="s">
        <v>153</v>
      </c>
      <c r="I478" s="16">
        <f t="shared" si="17"/>
        <v>0</v>
      </c>
    </row>
    <row r="479" spans="1:9" s="13" customFormat="1" ht="14.25" x14ac:dyDescent="0.25">
      <c r="A479" s="14">
        <v>14</v>
      </c>
      <c r="B479" s="10" t="s">
        <v>7</v>
      </c>
      <c r="C479" s="64"/>
      <c r="D479" s="14" t="s">
        <v>1</v>
      </c>
      <c r="E479" s="41">
        <v>2</v>
      </c>
      <c r="F479" s="54" t="s">
        <v>2</v>
      </c>
      <c r="G479" s="14">
        <v>3</v>
      </c>
      <c r="H479" s="14" t="s">
        <v>153</v>
      </c>
      <c r="I479" s="16">
        <f t="shared" si="17"/>
        <v>0</v>
      </c>
    </row>
    <row r="480" spans="1:9" s="13" customFormat="1" ht="14.25" x14ac:dyDescent="0.25">
      <c r="A480" s="14">
        <v>15</v>
      </c>
      <c r="B480" s="10" t="s">
        <v>36</v>
      </c>
      <c r="C480" s="64"/>
      <c r="D480" s="14" t="s">
        <v>1</v>
      </c>
      <c r="E480" s="41">
        <v>2</v>
      </c>
      <c r="F480" s="54" t="s">
        <v>2</v>
      </c>
      <c r="G480" s="14">
        <v>3</v>
      </c>
      <c r="H480" s="14" t="s">
        <v>153</v>
      </c>
      <c r="I480" s="16">
        <f t="shared" si="17"/>
        <v>0</v>
      </c>
    </row>
    <row r="481" spans="1:9" s="13" customFormat="1" ht="14.25" x14ac:dyDescent="0.25">
      <c r="A481" s="14">
        <v>16</v>
      </c>
      <c r="B481" s="10" t="s">
        <v>8</v>
      </c>
      <c r="C481" s="64"/>
      <c r="D481" s="14" t="s">
        <v>1</v>
      </c>
      <c r="E481" s="41">
        <v>2</v>
      </c>
      <c r="F481" s="54" t="s">
        <v>2</v>
      </c>
      <c r="G481" s="14">
        <v>3</v>
      </c>
      <c r="H481" s="14" t="s">
        <v>153</v>
      </c>
      <c r="I481" s="16">
        <f t="shared" si="17"/>
        <v>0</v>
      </c>
    </row>
    <row r="482" spans="1:9" s="13" customFormat="1" ht="14.25" x14ac:dyDescent="0.25">
      <c r="A482" s="14">
        <v>17</v>
      </c>
      <c r="B482" s="10" t="s">
        <v>37</v>
      </c>
      <c r="C482" s="64"/>
      <c r="D482" s="14" t="s">
        <v>1</v>
      </c>
      <c r="E482" s="41">
        <v>2</v>
      </c>
      <c r="F482" s="54" t="s">
        <v>2</v>
      </c>
      <c r="G482" s="14">
        <v>3</v>
      </c>
      <c r="H482" s="14" t="s">
        <v>153</v>
      </c>
      <c r="I482" s="16">
        <f t="shared" si="17"/>
        <v>0</v>
      </c>
    </row>
    <row r="483" spans="1:9" s="13" customFormat="1" ht="14.25" x14ac:dyDescent="0.25">
      <c r="A483" s="14">
        <v>18</v>
      </c>
      <c r="B483" s="10" t="s">
        <v>38</v>
      </c>
      <c r="C483" s="64"/>
      <c r="D483" s="14" t="s">
        <v>1</v>
      </c>
      <c r="E483" s="41">
        <v>2</v>
      </c>
      <c r="F483" s="54" t="s">
        <v>2</v>
      </c>
      <c r="G483" s="14">
        <v>3</v>
      </c>
      <c r="H483" s="14" t="s">
        <v>153</v>
      </c>
      <c r="I483" s="16">
        <f t="shared" si="17"/>
        <v>0</v>
      </c>
    </row>
    <row r="484" spans="1:9" s="13" customFormat="1" ht="14.25" x14ac:dyDescent="0.25">
      <c r="A484" s="14">
        <v>19</v>
      </c>
      <c r="B484" s="10" t="s">
        <v>39</v>
      </c>
      <c r="C484" s="64"/>
      <c r="D484" s="14" t="s">
        <v>1</v>
      </c>
      <c r="E484" s="41">
        <v>2</v>
      </c>
      <c r="F484" s="54" t="s">
        <v>2</v>
      </c>
      <c r="G484" s="14">
        <v>3</v>
      </c>
      <c r="H484" s="14" t="s">
        <v>153</v>
      </c>
      <c r="I484" s="16">
        <f t="shared" si="17"/>
        <v>0</v>
      </c>
    </row>
    <row r="485" spans="1:9" s="13" customFormat="1" ht="14.25" x14ac:dyDescent="0.25">
      <c r="A485" s="14">
        <v>20</v>
      </c>
      <c r="B485" s="10" t="s">
        <v>40</v>
      </c>
      <c r="C485" s="64"/>
      <c r="D485" s="14" t="s">
        <v>1</v>
      </c>
      <c r="E485" s="41">
        <v>2</v>
      </c>
      <c r="F485" s="54" t="s">
        <v>2</v>
      </c>
      <c r="G485" s="14">
        <v>3</v>
      </c>
      <c r="H485" s="14" t="s">
        <v>153</v>
      </c>
      <c r="I485" s="16">
        <f t="shared" si="17"/>
        <v>0</v>
      </c>
    </row>
    <row r="486" spans="1:9" s="13" customFormat="1" ht="14.25" x14ac:dyDescent="0.25">
      <c r="A486" s="14">
        <v>21</v>
      </c>
      <c r="B486" s="10" t="s">
        <v>9</v>
      </c>
      <c r="C486" s="64"/>
      <c r="D486" s="14" t="s">
        <v>1</v>
      </c>
      <c r="E486" s="41">
        <v>2</v>
      </c>
      <c r="F486" s="54" t="s">
        <v>2</v>
      </c>
      <c r="G486" s="14">
        <v>3</v>
      </c>
      <c r="H486" s="14" t="s">
        <v>153</v>
      </c>
      <c r="I486" s="16">
        <f t="shared" si="17"/>
        <v>0</v>
      </c>
    </row>
    <row r="487" spans="1:9" s="13" customFormat="1" ht="14.25" x14ac:dyDescent="0.25">
      <c r="A487" s="14">
        <v>22</v>
      </c>
      <c r="B487" s="10" t="s">
        <v>10</v>
      </c>
      <c r="C487" s="64"/>
      <c r="D487" s="14" t="s">
        <v>1</v>
      </c>
      <c r="E487" s="41">
        <v>2</v>
      </c>
      <c r="F487" s="54" t="s">
        <v>2</v>
      </c>
      <c r="G487" s="14">
        <v>3</v>
      </c>
      <c r="H487" s="14" t="s">
        <v>153</v>
      </c>
      <c r="I487" s="16">
        <f t="shared" si="17"/>
        <v>0</v>
      </c>
    </row>
    <row r="488" spans="1:9" s="13" customFormat="1" ht="14.25" x14ac:dyDescent="0.25">
      <c r="A488" s="14">
        <v>23</v>
      </c>
      <c r="B488" s="10" t="s">
        <v>41</v>
      </c>
      <c r="C488" s="64"/>
      <c r="D488" s="14" t="s">
        <v>1</v>
      </c>
      <c r="E488" s="41">
        <v>2</v>
      </c>
      <c r="F488" s="54" t="s">
        <v>2</v>
      </c>
      <c r="G488" s="14">
        <v>3</v>
      </c>
      <c r="H488" s="14" t="s">
        <v>153</v>
      </c>
      <c r="I488" s="16">
        <f t="shared" si="17"/>
        <v>0</v>
      </c>
    </row>
    <row r="489" spans="1:9" s="13" customFormat="1" ht="14.25" x14ac:dyDescent="0.25">
      <c r="A489" s="14">
        <v>24</v>
      </c>
      <c r="B489" s="10" t="s">
        <v>42</v>
      </c>
      <c r="C489" s="64"/>
      <c r="D489" s="14" t="s">
        <v>1</v>
      </c>
      <c r="E489" s="41">
        <v>2</v>
      </c>
      <c r="F489" s="54" t="s">
        <v>2</v>
      </c>
      <c r="G489" s="14">
        <v>3</v>
      </c>
      <c r="H489" s="14" t="s">
        <v>153</v>
      </c>
      <c r="I489" s="16">
        <f t="shared" ref="I489:I523" si="18">SUM(C489*E489*G489)</f>
        <v>0</v>
      </c>
    </row>
    <row r="490" spans="1:9" s="13" customFormat="1" ht="14.25" x14ac:dyDescent="0.25">
      <c r="A490" s="14">
        <v>25</v>
      </c>
      <c r="B490" s="10" t="s">
        <v>43</v>
      </c>
      <c r="C490" s="64"/>
      <c r="D490" s="14" t="s">
        <v>1</v>
      </c>
      <c r="E490" s="41">
        <v>2</v>
      </c>
      <c r="F490" s="54" t="s">
        <v>2</v>
      </c>
      <c r="G490" s="14">
        <v>3</v>
      </c>
      <c r="H490" s="14" t="s">
        <v>153</v>
      </c>
      <c r="I490" s="16">
        <f t="shared" si="18"/>
        <v>0</v>
      </c>
    </row>
    <row r="491" spans="1:9" s="13" customFormat="1" ht="14.25" x14ac:dyDescent="0.25">
      <c r="A491" s="14">
        <v>26</v>
      </c>
      <c r="B491" s="10" t="s">
        <v>44</v>
      </c>
      <c r="C491" s="64"/>
      <c r="D491" s="14" t="s">
        <v>1</v>
      </c>
      <c r="E491" s="41">
        <v>2</v>
      </c>
      <c r="F491" s="54" t="s">
        <v>2</v>
      </c>
      <c r="G491" s="14">
        <v>3</v>
      </c>
      <c r="H491" s="14" t="s">
        <v>153</v>
      </c>
      <c r="I491" s="16">
        <f t="shared" si="18"/>
        <v>0</v>
      </c>
    </row>
    <row r="492" spans="1:9" s="13" customFormat="1" ht="14.25" x14ac:dyDescent="0.25">
      <c r="A492" s="14">
        <v>27</v>
      </c>
      <c r="B492" s="10" t="s">
        <v>45</v>
      </c>
      <c r="C492" s="64"/>
      <c r="D492" s="14" t="s">
        <v>1</v>
      </c>
      <c r="E492" s="41">
        <v>2</v>
      </c>
      <c r="F492" s="54" t="s">
        <v>2</v>
      </c>
      <c r="G492" s="14">
        <v>3</v>
      </c>
      <c r="H492" s="14" t="s">
        <v>153</v>
      </c>
      <c r="I492" s="16">
        <f t="shared" si="18"/>
        <v>0</v>
      </c>
    </row>
    <row r="493" spans="1:9" s="13" customFormat="1" ht="14.25" x14ac:dyDescent="0.25">
      <c r="A493" s="14">
        <v>28</v>
      </c>
      <c r="B493" s="10" t="s">
        <v>46</v>
      </c>
      <c r="C493" s="64"/>
      <c r="D493" s="14" t="s">
        <v>1</v>
      </c>
      <c r="E493" s="41">
        <v>2</v>
      </c>
      <c r="F493" s="54" t="s">
        <v>2</v>
      </c>
      <c r="G493" s="14">
        <v>3</v>
      </c>
      <c r="H493" s="14" t="s">
        <v>153</v>
      </c>
      <c r="I493" s="16">
        <f t="shared" si="18"/>
        <v>0</v>
      </c>
    </row>
    <row r="494" spans="1:9" s="13" customFormat="1" ht="14.25" x14ac:dyDescent="0.25">
      <c r="A494" s="14">
        <v>29</v>
      </c>
      <c r="B494" s="10" t="s">
        <v>47</v>
      </c>
      <c r="C494" s="64"/>
      <c r="D494" s="14" t="s">
        <v>1</v>
      </c>
      <c r="E494" s="41">
        <v>2</v>
      </c>
      <c r="F494" s="54" t="s">
        <v>2</v>
      </c>
      <c r="G494" s="14">
        <v>3</v>
      </c>
      <c r="H494" s="14" t="s">
        <v>153</v>
      </c>
      <c r="I494" s="16">
        <f t="shared" si="18"/>
        <v>0</v>
      </c>
    </row>
    <row r="495" spans="1:9" s="13" customFormat="1" ht="14.25" x14ac:dyDescent="0.25">
      <c r="A495" s="14">
        <v>30</v>
      </c>
      <c r="B495" s="10" t="s">
        <v>48</v>
      </c>
      <c r="C495" s="64"/>
      <c r="D495" s="14" t="s">
        <v>1</v>
      </c>
      <c r="E495" s="41">
        <v>2</v>
      </c>
      <c r="F495" s="54" t="s">
        <v>2</v>
      </c>
      <c r="G495" s="14">
        <v>3</v>
      </c>
      <c r="H495" s="14" t="s">
        <v>153</v>
      </c>
      <c r="I495" s="16">
        <f t="shared" si="18"/>
        <v>0</v>
      </c>
    </row>
    <row r="496" spans="1:9" s="13" customFormat="1" ht="14.25" x14ac:dyDescent="0.25">
      <c r="A496" s="14">
        <v>31</v>
      </c>
      <c r="B496" s="10" t="s">
        <v>49</v>
      </c>
      <c r="C496" s="64"/>
      <c r="D496" s="14" t="s">
        <v>1</v>
      </c>
      <c r="E496" s="41">
        <v>2</v>
      </c>
      <c r="F496" s="54" t="s">
        <v>2</v>
      </c>
      <c r="G496" s="14">
        <v>3</v>
      </c>
      <c r="H496" s="14" t="s">
        <v>153</v>
      </c>
      <c r="I496" s="16">
        <f t="shared" si="18"/>
        <v>0</v>
      </c>
    </row>
    <row r="497" spans="1:9" s="13" customFormat="1" ht="14.25" x14ac:dyDescent="0.25">
      <c r="A497" s="14">
        <v>32</v>
      </c>
      <c r="B497" s="10" t="s">
        <v>50</v>
      </c>
      <c r="C497" s="64"/>
      <c r="D497" s="14" t="s">
        <v>1</v>
      </c>
      <c r="E497" s="41">
        <v>2</v>
      </c>
      <c r="F497" s="54" t="s">
        <v>2</v>
      </c>
      <c r="G497" s="14">
        <v>3</v>
      </c>
      <c r="H497" s="14" t="s">
        <v>153</v>
      </c>
      <c r="I497" s="16">
        <f t="shared" si="18"/>
        <v>0</v>
      </c>
    </row>
    <row r="498" spans="1:9" s="13" customFormat="1" ht="14.25" x14ac:dyDescent="0.25">
      <c r="A498" s="14">
        <v>33</v>
      </c>
      <c r="B498" s="10" t="s">
        <v>51</v>
      </c>
      <c r="C498" s="64"/>
      <c r="D498" s="14" t="s">
        <v>1</v>
      </c>
      <c r="E498" s="41">
        <v>2</v>
      </c>
      <c r="F498" s="54" t="s">
        <v>2</v>
      </c>
      <c r="G498" s="14">
        <v>3</v>
      </c>
      <c r="H498" s="14" t="s">
        <v>153</v>
      </c>
      <c r="I498" s="16">
        <f t="shared" si="18"/>
        <v>0</v>
      </c>
    </row>
    <row r="499" spans="1:9" s="13" customFormat="1" ht="14.25" x14ac:dyDescent="0.25">
      <c r="A499" s="14">
        <v>34</v>
      </c>
      <c r="B499" s="10" t="s">
        <v>52</v>
      </c>
      <c r="C499" s="64"/>
      <c r="D499" s="14" t="s">
        <v>1</v>
      </c>
      <c r="E499" s="41">
        <v>2</v>
      </c>
      <c r="F499" s="54" t="s">
        <v>2</v>
      </c>
      <c r="G499" s="14">
        <v>3</v>
      </c>
      <c r="H499" s="14" t="s">
        <v>153</v>
      </c>
      <c r="I499" s="16">
        <f t="shared" si="18"/>
        <v>0</v>
      </c>
    </row>
    <row r="500" spans="1:9" s="13" customFormat="1" ht="14.25" x14ac:dyDescent="0.25">
      <c r="A500" s="14">
        <v>35</v>
      </c>
      <c r="B500" s="10" t="s">
        <v>53</v>
      </c>
      <c r="C500" s="64"/>
      <c r="D500" s="14" t="s">
        <v>1</v>
      </c>
      <c r="E500" s="41">
        <v>2</v>
      </c>
      <c r="F500" s="54" t="s">
        <v>2</v>
      </c>
      <c r="G500" s="14">
        <v>3</v>
      </c>
      <c r="H500" s="14" t="s">
        <v>153</v>
      </c>
      <c r="I500" s="16">
        <f t="shared" si="18"/>
        <v>0</v>
      </c>
    </row>
    <row r="501" spans="1:9" s="13" customFormat="1" ht="14.25" x14ac:dyDescent="0.25">
      <c r="A501" s="14">
        <v>36</v>
      </c>
      <c r="B501" s="10" t="s">
        <v>11</v>
      </c>
      <c r="C501" s="64"/>
      <c r="D501" s="14" t="s">
        <v>1</v>
      </c>
      <c r="E501" s="41">
        <v>2</v>
      </c>
      <c r="F501" s="54" t="s">
        <v>2</v>
      </c>
      <c r="G501" s="14">
        <v>3</v>
      </c>
      <c r="H501" s="14" t="s">
        <v>153</v>
      </c>
      <c r="I501" s="16">
        <f t="shared" si="18"/>
        <v>0</v>
      </c>
    </row>
    <row r="502" spans="1:9" s="13" customFormat="1" ht="14.25" x14ac:dyDescent="0.25">
      <c r="A502" s="14">
        <v>37</v>
      </c>
      <c r="B502" s="10" t="s">
        <v>54</v>
      </c>
      <c r="C502" s="64"/>
      <c r="D502" s="14" t="s">
        <v>1</v>
      </c>
      <c r="E502" s="41">
        <v>2</v>
      </c>
      <c r="F502" s="54" t="s">
        <v>2</v>
      </c>
      <c r="G502" s="14">
        <v>3</v>
      </c>
      <c r="H502" s="14" t="s">
        <v>153</v>
      </c>
      <c r="I502" s="16">
        <f t="shared" si="18"/>
        <v>0</v>
      </c>
    </row>
    <row r="503" spans="1:9" s="13" customFormat="1" ht="14.25" x14ac:dyDescent="0.25">
      <c r="A503" s="14">
        <v>38</v>
      </c>
      <c r="B503" s="10" t="s">
        <v>55</v>
      </c>
      <c r="C503" s="64"/>
      <c r="D503" s="14" t="s">
        <v>1</v>
      </c>
      <c r="E503" s="41">
        <v>2</v>
      </c>
      <c r="F503" s="54" t="s">
        <v>2</v>
      </c>
      <c r="G503" s="14">
        <v>3</v>
      </c>
      <c r="H503" s="14" t="s">
        <v>153</v>
      </c>
      <c r="I503" s="16">
        <f t="shared" si="18"/>
        <v>0</v>
      </c>
    </row>
    <row r="504" spans="1:9" s="13" customFormat="1" ht="14.25" x14ac:dyDescent="0.25">
      <c r="A504" s="14">
        <v>39</v>
      </c>
      <c r="B504" s="10" t="s">
        <v>56</v>
      </c>
      <c r="C504" s="64"/>
      <c r="D504" s="14" t="s">
        <v>1</v>
      </c>
      <c r="E504" s="41">
        <v>2</v>
      </c>
      <c r="F504" s="54" t="s">
        <v>2</v>
      </c>
      <c r="G504" s="14">
        <v>3</v>
      </c>
      <c r="H504" s="14" t="s">
        <v>153</v>
      </c>
      <c r="I504" s="16">
        <f t="shared" si="18"/>
        <v>0</v>
      </c>
    </row>
    <row r="505" spans="1:9" s="13" customFormat="1" ht="14.25" x14ac:dyDescent="0.25">
      <c r="A505" s="14">
        <v>40</v>
      </c>
      <c r="B505" s="10" t="s">
        <v>57</v>
      </c>
      <c r="C505" s="64"/>
      <c r="D505" s="14" t="s">
        <v>1</v>
      </c>
      <c r="E505" s="41">
        <v>2</v>
      </c>
      <c r="F505" s="54" t="s">
        <v>2</v>
      </c>
      <c r="G505" s="14">
        <v>3</v>
      </c>
      <c r="H505" s="14" t="s">
        <v>153</v>
      </c>
      <c r="I505" s="16">
        <f t="shared" si="18"/>
        <v>0</v>
      </c>
    </row>
    <row r="506" spans="1:9" s="13" customFormat="1" ht="14.25" x14ac:dyDescent="0.25">
      <c r="A506" s="14">
        <v>41</v>
      </c>
      <c r="B506" s="10" t="s">
        <v>58</v>
      </c>
      <c r="C506" s="64"/>
      <c r="D506" s="14" t="s">
        <v>1</v>
      </c>
      <c r="E506" s="41">
        <v>2</v>
      </c>
      <c r="F506" s="54" t="s">
        <v>2</v>
      </c>
      <c r="G506" s="14">
        <v>3</v>
      </c>
      <c r="H506" s="14" t="s">
        <v>153</v>
      </c>
      <c r="I506" s="16">
        <f t="shared" si="18"/>
        <v>0</v>
      </c>
    </row>
    <row r="507" spans="1:9" s="13" customFormat="1" ht="14.25" x14ac:dyDescent="0.25">
      <c r="A507" s="14">
        <v>42</v>
      </c>
      <c r="B507" s="10" t="s">
        <v>59</v>
      </c>
      <c r="C507" s="64"/>
      <c r="D507" s="14" t="s">
        <v>1</v>
      </c>
      <c r="E507" s="41">
        <v>2</v>
      </c>
      <c r="F507" s="54" t="s">
        <v>2</v>
      </c>
      <c r="G507" s="14">
        <v>3</v>
      </c>
      <c r="H507" s="14" t="s">
        <v>153</v>
      </c>
      <c r="I507" s="16">
        <f t="shared" si="18"/>
        <v>0</v>
      </c>
    </row>
    <row r="508" spans="1:9" s="13" customFormat="1" ht="14.25" x14ac:dyDescent="0.25">
      <c r="A508" s="14">
        <v>43</v>
      </c>
      <c r="B508" s="10" t="s">
        <v>60</v>
      </c>
      <c r="C508" s="64"/>
      <c r="D508" s="14" t="s">
        <v>1</v>
      </c>
      <c r="E508" s="41">
        <v>2</v>
      </c>
      <c r="F508" s="54" t="s">
        <v>2</v>
      </c>
      <c r="G508" s="14">
        <v>3</v>
      </c>
      <c r="H508" s="14" t="s">
        <v>153</v>
      </c>
      <c r="I508" s="16">
        <f t="shared" si="18"/>
        <v>0</v>
      </c>
    </row>
    <row r="509" spans="1:9" s="13" customFormat="1" ht="14.25" x14ac:dyDescent="0.25">
      <c r="A509" s="14">
        <v>44</v>
      </c>
      <c r="B509" s="10" t="s">
        <v>61</v>
      </c>
      <c r="C509" s="64"/>
      <c r="D509" s="14" t="s">
        <v>1</v>
      </c>
      <c r="E509" s="41">
        <v>2</v>
      </c>
      <c r="F509" s="54" t="s">
        <v>2</v>
      </c>
      <c r="G509" s="14">
        <v>3</v>
      </c>
      <c r="H509" s="14" t="s">
        <v>153</v>
      </c>
      <c r="I509" s="16">
        <f t="shared" si="18"/>
        <v>0</v>
      </c>
    </row>
    <row r="510" spans="1:9" s="13" customFormat="1" ht="14.25" x14ac:dyDescent="0.25">
      <c r="A510" s="14">
        <v>45</v>
      </c>
      <c r="B510" s="10" t="s">
        <v>5</v>
      </c>
      <c r="C510" s="64"/>
      <c r="D510" s="14" t="s">
        <v>1</v>
      </c>
      <c r="E510" s="41">
        <v>2</v>
      </c>
      <c r="F510" s="54" t="s">
        <v>2</v>
      </c>
      <c r="G510" s="14">
        <v>3</v>
      </c>
      <c r="H510" s="14" t="s">
        <v>153</v>
      </c>
      <c r="I510" s="16">
        <f t="shared" si="18"/>
        <v>0</v>
      </c>
    </row>
    <row r="511" spans="1:9" s="13" customFormat="1" ht="14.25" x14ac:dyDescent="0.25">
      <c r="A511" s="14">
        <v>46</v>
      </c>
      <c r="B511" s="10" t="s">
        <v>4</v>
      </c>
      <c r="C511" s="64"/>
      <c r="D511" s="14" t="s">
        <v>1</v>
      </c>
      <c r="E511" s="41">
        <v>2</v>
      </c>
      <c r="F511" s="54" t="s">
        <v>2</v>
      </c>
      <c r="G511" s="14">
        <v>3</v>
      </c>
      <c r="H511" s="14" t="s">
        <v>153</v>
      </c>
      <c r="I511" s="16">
        <f t="shared" si="18"/>
        <v>0</v>
      </c>
    </row>
    <row r="512" spans="1:9" s="13" customFormat="1" ht="14.25" x14ac:dyDescent="0.25">
      <c r="A512" s="14">
        <v>47</v>
      </c>
      <c r="B512" s="9" t="s">
        <v>3</v>
      </c>
      <c r="C512" s="64"/>
      <c r="D512" s="14" t="s">
        <v>1</v>
      </c>
      <c r="E512" s="41">
        <v>2</v>
      </c>
      <c r="F512" s="54" t="s">
        <v>2</v>
      </c>
      <c r="G512" s="14">
        <v>3</v>
      </c>
      <c r="H512" s="14" t="s">
        <v>153</v>
      </c>
      <c r="I512" s="16">
        <f t="shared" si="18"/>
        <v>0</v>
      </c>
    </row>
    <row r="513" spans="1:9" s="13" customFormat="1" ht="14.25" x14ac:dyDescent="0.25">
      <c r="A513" s="14">
        <v>48</v>
      </c>
      <c r="B513" s="10" t="s">
        <v>12</v>
      </c>
      <c r="C513" s="64"/>
      <c r="D513" s="14" t="s">
        <v>1</v>
      </c>
      <c r="E513" s="41">
        <v>2</v>
      </c>
      <c r="F513" s="54" t="s">
        <v>2</v>
      </c>
      <c r="G513" s="14">
        <v>3</v>
      </c>
      <c r="H513" s="14" t="s">
        <v>153</v>
      </c>
      <c r="I513" s="16">
        <f t="shared" si="18"/>
        <v>0</v>
      </c>
    </row>
    <row r="514" spans="1:9" s="13" customFormat="1" ht="14.25" x14ac:dyDescent="0.25">
      <c r="A514" s="14">
        <v>49</v>
      </c>
      <c r="B514" s="9" t="s">
        <v>62</v>
      </c>
      <c r="C514" s="64"/>
      <c r="D514" s="14" t="s">
        <v>1</v>
      </c>
      <c r="E514" s="41">
        <v>2</v>
      </c>
      <c r="F514" s="54" t="s">
        <v>2</v>
      </c>
      <c r="G514" s="14">
        <v>3</v>
      </c>
      <c r="H514" s="14" t="s">
        <v>153</v>
      </c>
      <c r="I514" s="16">
        <f t="shared" si="18"/>
        <v>0</v>
      </c>
    </row>
    <row r="515" spans="1:9" s="13" customFormat="1" ht="14.25" x14ac:dyDescent="0.25">
      <c r="A515" s="17">
        <v>50</v>
      </c>
      <c r="B515" s="9" t="s">
        <v>63</v>
      </c>
      <c r="C515" s="65"/>
      <c r="D515" s="17" t="s">
        <v>1</v>
      </c>
      <c r="E515" s="36">
        <v>2</v>
      </c>
      <c r="F515" s="47" t="s">
        <v>2</v>
      </c>
      <c r="G515" s="17">
        <v>3</v>
      </c>
      <c r="H515" s="17" t="s">
        <v>153</v>
      </c>
      <c r="I515" s="19">
        <f t="shared" si="18"/>
        <v>0</v>
      </c>
    </row>
    <row r="516" spans="1:9" s="13" customFormat="1" ht="14.25" x14ac:dyDescent="0.25">
      <c r="A516" s="17">
        <v>51</v>
      </c>
      <c r="B516" s="9" t="s">
        <v>64</v>
      </c>
      <c r="C516" s="65"/>
      <c r="D516" s="17" t="s">
        <v>1</v>
      </c>
      <c r="E516" s="36">
        <v>2</v>
      </c>
      <c r="F516" s="47" t="s">
        <v>2</v>
      </c>
      <c r="G516" s="17">
        <v>3</v>
      </c>
      <c r="H516" s="17" t="s">
        <v>153</v>
      </c>
      <c r="I516" s="19">
        <f t="shared" si="18"/>
        <v>0</v>
      </c>
    </row>
    <row r="517" spans="1:9" s="13" customFormat="1" ht="14.25" x14ac:dyDescent="0.25">
      <c r="A517" s="14">
        <v>52</v>
      </c>
      <c r="B517" s="10" t="s">
        <v>65</v>
      </c>
      <c r="C517" s="64"/>
      <c r="D517" s="14" t="s">
        <v>1</v>
      </c>
      <c r="E517" s="41">
        <v>2</v>
      </c>
      <c r="F517" s="54" t="s">
        <v>2</v>
      </c>
      <c r="G517" s="14">
        <v>3</v>
      </c>
      <c r="H517" s="14" t="s">
        <v>153</v>
      </c>
      <c r="I517" s="16">
        <f t="shared" si="18"/>
        <v>0</v>
      </c>
    </row>
    <row r="518" spans="1:9" s="13" customFormat="1" ht="14.25" x14ac:dyDescent="0.25">
      <c r="A518" s="14">
        <v>53</v>
      </c>
      <c r="B518" s="10" t="s">
        <v>13</v>
      </c>
      <c r="C518" s="64"/>
      <c r="D518" s="14" t="s">
        <v>1</v>
      </c>
      <c r="E518" s="41">
        <v>2</v>
      </c>
      <c r="F518" s="54" t="s">
        <v>2</v>
      </c>
      <c r="G518" s="14">
        <v>3</v>
      </c>
      <c r="H518" s="14" t="s">
        <v>153</v>
      </c>
      <c r="I518" s="16">
        <f t="shared" si="18"/>
        <v>0</v>
      </c>
    </row>
    <row r="519" spans="1:9" s="13" customFormat="1" ht="14.25" x14ac:dyDescent="0.25">
      <c r="A519" s="14">
        <v>54</v>
      </c>
      <c r="B519" s="10" t="s">
        <v>14</v>
      </c>
      <c r="C519" s="64"/>
      <c r="D519" s="14" t="s">
        <v>1</v>
      </c>
      <c r="E519" s="41">
        <v>2</v>
      </c>
      <c r="F519" s="54" t="s">
        <v>2</v>
      </c>
      <c r="G519" s="14">
        <v>3</v>
      </c>
      <c r="H519" s="14" t="s">
        <v>153</v>
      </c>
      <c r="I519" s="16">
        <f t="shared" si="18"/>
        <v>0</v>
      </c>
    </row>
    <row r="520" spans="1:9" s="13" customFormat="1" ht="14.25" x14ac:dyDescent="0.25">
      <c r="A520" s="14">
        <v>55</v>
      </c>
      <c r="B520" s="10" t="s">
        <v>81</v>
      </c>
      <c r="C520" s="64"/>
      <c r="D520" s="14" t="s">
        <v>1</v>
      </c>
      <c r="E520" s="41">
        <v>2</v>
      </c>
      <c r="F520" s="54" t="s">
        <v>2</v>
      </c>
      <c r="G520" s="14">
        <v>3</v>
      </c>
      <c r="H520" s="14" t="s">
        <v>153</v>
      </c>
      <c r="I520" s="16">
        <f t="shared" si="18"/>
        <v>0</v>
      </c>
    </row>
    <row r="521" spans="1:9" s="13" customFormat="1" ht="14.25" x14ac:dyDescent="0.25">
      <c r="A521" s="14">
        <v>56</v>
      </c>
      <c r="B521" s="10" t="s">
        <v>82</v>
      </c>
      <c r="C521" s="64"/>
      <c r="D521" s="14" t="s">
        <v>1</v>
      </c>
      <c r="E521" s="41">
        <v>2</v>
      </c>
      <c r="F521" s="54" t="s">
        <v>2</v>
      </c>
      <c r="G521" s="14">
        <v>3</v>
      </c>
      <c r="H521" s="14" t="s">
        <v>153</v>
      </c>
      <c r="I521" s="16">
        <f t="shared" si="18"/>
        <v>0</v>
      </c>
    </row>
    <row r="522" spans="1:9" s="13" customFormat="1" ht="14.25" x14ac:dyDescent="0.25">
      <c r="A522" s="14">
        <v>57</v>
      </c>
      <c r="B522" s="10" t="s">
        <v>83</v>
      </c>
      <c r="C522" s="64"/>
      <c r="D522" s="14" t="s">
        <v>1</v>
      </c>
      <c r="E522" s="41">
        <v>2</v>
      </c>
      <c r="F522" s="54" t="s">
        <v>2</v>
      </c>
      <c r="G522" s="14">
        <v>3</v>
      </c>
      <c r="H522" s="14" t="s">
        <v>153</v>
      </c>
      <c r="I522" s="16">
        <f t="shared" si="18"/>
        <v>0</v>
      </c>
    </row>
    <row r="523" spans="1:9" s="13" customFormat="1" ht="14.25" x14ac:dyDescent="0.25">
      <c r="A523" s="17">
        <v>58</v>
      </c>
      <c r="B523" s="9" t="s">
        <v>66</v>
      </c>
      <c r="C523" s="65"/>
      <c r="D523" s="17" t="s">
        <v>1</v>
      </c>
      <c r="E523" s="36">
        <v>2</v>
      </c>
      <c r="F523" s="47" t="s">
        <v>2</v>
      </c>
      <c r="G523" s="14">
        <v>3</v>
      </c>
      <c r="H523" s="17" t="s">
        <v>153</v>
      </c>
      <c r="I523" s="19">
        <f t="shared" si="18"/>
        <v>0</v>
      </c>
    </row>
    <row r="524" spans="1:9" s="13" customFormat="1" ht="15" x14ac:dyDescent="0.25">
      <c r="A524" s="83" t="s">
        <v>16</v>
      </c>
      <c r="B524" s="83"/>
      <c r="C524" s="83"/>
      <c r="D524" s="83"/>
      <c r="E524" s="83"/>
      <c r="F524" s="83"/>
      <c r="G524" s="83"/>
      <c r="H524" s="83"/>
      <c r="I524" s="83"/>
    </row>
    <row r="525" spans="1:9" s="13" customFormat="1" ht="14.25" x14ac:dyDescent="0.25">
      <c r="A525" s="14">
        <v>1</v>
      </c>
      <c r="B525" s="10" t="s">
        <v>67</v>
      </c>
      <c r="C525" s="66"/>
      <c r="D525" s="14" t="s">
        <v>0</v>
      </c>
      <c r="E525" s="41">
        <v>2</v>
      </c>
      <c r="F525" s="54" t="s">
        <v>0</v>
      </c>
      <c r="G525" s="14">
        <v>3</v>
      </c>
      <c r="H525" s="14" t="s">
        <v>153</v>
      </c>
      <c r="I525" s="16">
        <f>SUM(C525*E525*G525)</f>
        <v>0</v>
      </c>
    </row>
    <row r="526" spans="1:9" s="13" customFormat="1" ht="14.25" x14ac:dyDescent="0.25">
      <c r="A526" s="14">
        <v>2</v>
      </c>
      <c r="B526" s="10" t="s">
        <v>68</v>
      </c>
      <c r="C526" s="64"/>
      <c r="D526" s="14" t="s">
        <v>0</v>
      </c>
      <c r="E526" s="41">
        <v>2</v>
      </c>
      <c r="F526" s="54" t="s">
        <v>0</v>
      </c>
      <c r="G526" s="14">
        <v>3</v>
      </c>
      <c r="H526" s="14" t="s">
        <v>153</v>
      </c>
      <c r="I526" s="16">
        <f>SUM(C526*E526*G526)</f>
        <v>0</v>
      </c>
    </row>
    <row r="527" spans="1:9" s="13" customFormat="1" ht="14.25" x14ac:dyDescent="0.25">
      <c r="A527" s="42">
        <v>3</v>
      </c>
      <c r="B527" s="11" t="s">
        <v>69</v>
      </c>
      <c r="C527" s="67"/>
      <c r="D527" s="42" t="s">
        <v>0</v>
      </c>
      <c r="E527" s="43">
        <v>2</v>
      </c>
      <c r="F527" s="55" t="s">
        <v>0</v>
      </c>
      <c r="G527" s="42">
        <v>3</v>
      </c>
      <c r="H527" s="42" t="s">
        <v>153</v>
      </c>
      <c r="I527" s="28">
        <f>SUM(C527*E527*G527)</f>
        <v>0</v>
      </c>
    </row>
    <row r="528" spans="1:9" s="13" customFormat="1" ht="15" x14ac:dyDescent="0.25">
      <c r="A528" s="83" t="s">
        <v>25</v>
      </c>
      <c r="B528" s="83"/>
      <c r="C528" s="83"/>
      <c r="D528" s="83"/>
      <c r="E528" s="83"/>
      <c r="F528" s="83"/>
      <c r="G528" s="83"/>
      <c r="H528" s="83"/>
      <c r="I528" s="83"/>
    </row>
    <row r="529" spans="1:9" s="13" customFormat="1" ht="14.25" x14ac:dyDescent="0.25">
      <c r="A529" s="17">
        <v>1</v>
      </c>
      <c r="B529" s="9" t="s">
        <v>161</v>
      </c>
      <c r="C529" s="65"/>
      <c r="D529" s="17" t="s">
        <v>0</v>
      </c>
      <c r="E529" s="36">
        <v>2</v>
      </c>
      <c r="F529" s="47" t="s">
        <v>0</v>
      </c>
      <c r="G529" s="17">
        <v>3</v>
      </c>
      <c r="H529" s="17" t="s">
        <v>153</v>
      </c>
      <c r="I529" s="19">
        <f>SUM(C529*E529*G529)</f>
        <v>0</v>
      </c>
    </row>
    <row r="530" spans="1:9" s="13" customFormat="1" ht="14.25" x14ac:dyDescent="0.25">
      <c r="A530" s="17">
        <v>2</v>
      </c>
      <c r="B530" s="9" t="s">
        <v>71</v>
      </c>
      <c r="C530" s="65"/>
      <c r="D530" s="17" t="s">
        <v>0</v>
      </c>
      <c r="E530" s="36">
        <v>2</v>
      </c>
      <c r="F530" s="47" t="s">
        <v>0</v>
      </c>
      <c r="G530" s="17">
        <v>3</v>
      </c>
      <c r="H530" s="17" t="s">
        <v>153</v>
      </c>
      <c r="I530" s="19">
        <f>SUM(C530*E530*G530)</f>
        <v>0</v>
      </c>
    </row>
    <row r="531" spans="1:9" s="13" customFormat="1" ht="15" x14ac:dyDescent="0.25">
      <c r="A531" s="83" t="s">
        <v>17</v>
      </c>
      <c r="B531" s="83"/>
      <c r="C531" s="83"/>
      <c r="D531" s="83"/>
      <c r="E531" s="83"/>
      <c r="F531" s="83"/>
      <c r="G531" s="83"/>
      <c r="H531" s="83"/>
      <c r="I531" s="83"/>
    </row>
    <row r="532" spans="1:9" s="13" customFormat="1" ht="14.25" x14ac:dyDescent="0.25">
      <c r="A532" s="17">
        <v>1</v>
      </c>
      <c r="B532" s="9" t="s">
        <v>84</v>
      </c>
      <c r="C532" s="65"/>
      <c r="D532" s="17" t="s">
        <v>0</v>
      </c>
      <c r="E532" s="36">
        <v>2</v>
      </c>
      <c r="F532" s="47" t="s">
        <v>0</v>
      </c>
      <c r="G532" s="17">
        <v>3</v>
      </c>
      <c r="H532" s="17" t="s">
        <v>153</v>
      </c>
      <c r="I532" s="19">
        <f>SUM(C532*E532*G532)</f>
        <v>0</v>
      </c>
    </row>
    <row r="533" spans="1:9" s="13" customFormat="1" ht="14.25" x14ac:dyDescent="0.25">
      <c r="A533" s="17">
        <v>3</v>
      </c>
      <c r="B533" s="9" t="s">
        <v>85</v>
      </c>
      <c r="C533" s="65"/>
      <c r="D533" s="17" t="s">
        <v>0</v>
      </c>
      <c r="E533" s="36">
        <v>2</v>
      </c>
      <c r="F533" s="47" t="s">
        <v>0</v>
      </c>
      <c r="G533" s="17">
        <v>3</v>
      </c>
      <c r="H533" s="17" t="s">
        <v>153</v>
      </c>
      <c r="I533" s="19">
        <f>SUM(C533*E533*G533)</f>
        <v>0</v>
      </c>
    </row>
    <row r="534" spans="1:9" s="13" customFormat="1" ht="15" x14ac:dyDescent="0.25">
      <c r="A534" s="83" t="s">
        <v>18</v>
      </c>
      <c r="B534" s="83"/>
      <c r="C534" s="83"/>
      <c r="D534" s="83"/>
      <c r="E534" s="83"/>
      <c r="F534" s="83"/>
      <c r="G534" s="83"/>
      <c r="H534" s="83"/>
      <c r="I534" s="83"/>
    </row>
    <row r="535" spans="1:9" s="13" customFormat="1" ht="14.25" x14ac:dyDescent="0.25">
      <c r="A535" s="14">
        <v>1</v>
      </c>
      <c r="B535" s="10" t="s">
        <v>216</v>
      </c>
      <c r="C535" s="66"/>
      <c r="D535" s="14" t="s">
        <v>0</v>
      </c>
      <c r="E535" s="41">
        <v>2</v>
      </c>
      <c r="F535" s="54" t="s">
        <v>0</v>
      </c>
      <c r="G535" s="14">
        <v>3</v>
      </c>
      <c r="H535" s="14" t="s">
        <v>153</v>
      </c>
      <c r="I535" s="16">
        <f>SUM(C535*E535*G535)</f>
        <v>0</v>
      </c>
    </row>
    <row r="536" spans="1:9" s="13" customFormat="1" ht="14.25" x14ac:dyDescent="0.25">
      <c r="A536" s="20">
        <v>2</v>
      </c>
      <c r="B536" s="29" t="s">
        <v>69</v>
      </c>
      <c r="C536" s="67"/>
      <c r="D536" s="20" t="s">
        <v>0</v>
      </c>
      <c r="E536" s="44">
        <v>2</v>
      </c>
      <c r="F536" s="35" t="s">
        <v>0</v>
      </c>
      <c r="G536" s="20">
        <v>3</v>
      </c>
      <c r="H536" s="20" t="s">
        <v>153</v>
      </c>
      <c r="I536" s="22">
        <f>SUM(C536*E536*G536)</f>
        <v>0</v>
      </c>
    </row>
    <row r="537" spans="1:9" s="13" customFormat="1" ht="15" x14ac:dyDescent="0.25">
      <c r="A537" s="83" t="s">
        <v>19</v>
      </c>
      <c r="B537" s="83"/>
      <c r="C537" s="83"/>
      <c r="D537" s="83"/>
      <c r="E537" s="83"/>
      <c r="F537" s="83"/>
      <c r="G537" s="83"/>
      <c r="H537" s="83"/>
      <c r="I537" s="83"/>
    </row>
    <row r="538" spans="1:9" s="13" customFormat="1" ht="14.25" x14ac:dyDescent="0.25">
      <c r="A538" s="14">
        <v>1</v>
      </c>
      <c r="B538" s="10" t="s">
        <v>73</v>
      </c>
      <c r="C538" s="66"/>
      <c r="D538" s="14" t="s">
        <v>0</v>
      </c>
      <c r="E538" s="41">
        <v>2</v>
      </c>
      <c r="F538" s="54" t="s">
        <v>0</v>
      </c>
      <c r="G538" s="14">
        <v>3</v>
      </c>
      <c r="H538" s="14" t="s">
        <v>153</v>
      </c>
      <c r="I538" s="16">
        <f>SUM(C538*E538*G538)</f>
        <v>0</v>
      </c>
    </row>
    <row r="539" spans="1:9" s="13" customFormat="1" ht="14.25" x14ac:dyDescent="0.25">
      <c r="A539" s="42">
        <v>2</v>
      </c>
      <c r="B539" s="11" t="s">
        <v>74</v>
      </c>
      <c r="C539" s="67"/>
      <c r="D539" s="42" t="s">
        <v>0</v>
      </c>
      <c r="E539" s="43">
        <v>2</v>
      </c>
      <c r="F539" s="55" t="s">
        <v>0</v>
      </c>
      <c r="G539" s="42">
        <v>3</v>
      </c>
      <c r="H539" s="42" t="s">
        <v>153</v>
      </c>
      <c r="I539" s="28">
        <f>SUM(C539*E539*G539)</f>
        <v>0</v>
      </c>
    </row>
    <row r="540" spans="1:9" s="13" customFormat="1" ht="15" x14ac:dyDescent="0.25">
      <c r="A540" s="83" t="s">
        <v>20</v>
      </c>
      <c r="B540" s="83"/>
      <c r="C540" s="83"/>
      <c r="D540" s="83"/>
      <c r="E540" s="83"/>
      <c r="F540" s="83"/>
      <c r="G540" s="83"/>
      <c r="H540" s="83"/>
      <c r="I540" s="83"/>
    </row>
    <row r="541" spans="1:9" s="13" customFormat="1" ht="14.25" x14ac:dyDescent="0.25">
      <c r="A541" s="42">
        <v>1</v>
      </c>
      <c r="B541" s="11" t="s">
        <v>75</v>
      </c>
      <c r="C541" s="68"/>
      <c r="D541" s="42" t="s">
        <v>0</v>
      </c>
      <c r="E541" s="43">
        <v>2</v>
      </c>
      <c r="F541" s="55" t="s">
        <v>0</v>
      </c>
      <c r="G541" s="42">
        <v>3</v>
      </c>
      <c r="H541" s="42" t="s">
        <v>153</v>
      </c>
      <c r="I541" s="28">
        <f>SUM(C541*E541*G541)</f>
        <v>0</v>
      </c>
    </row>
    <row r="542" spans="1:9" s="13" customFormat="1" ht="15" x14ac:dyDescent="0.25">
      <c r="A542" s="83" t="s">
        <v>21</v>
      </c>
      <c r="B542" s="83"/>
      <c r="C542" s="83"/>
      <c r="D542" s="83"/>
      <c r="E542" s="83"/>
      <c r="F542" s="83"/>
      <c r="G542" s="83"/>
      <c r="H542" s="83"/>
      <c r="I542" s="83"/>
    </row>
    <row r="543" spans="1:9" s="13" customFormat="1" ht="14.25" x14ac:dyDescent="0.25">
      <c r="A543" s="14">
        <v>1</v>
      </c>
      <c r="B543" s="10" t="s">
        <v>76</v>
      </c>
      <c r="C543" s="66"/>
      <c r="D543" s="14" t="s">
        <v>0</v>
      </c>
      <c r="E543" s="41">
        <v>2</v>
      </c>
      <c r="F543" s="54" t="s">
        <v>0</v>
      </c>
      <c r="G543" s="14">
        <v>3</v>
      </c>
      <c r="H543" s="14" t="s">
        <v>153</v>
      </c>
      <c r="I543" s="16">
        <f>SUM(C543*E543*G543)</f>
        <v>0</v>
      </c>
    </row>
    <row r="544" spans="1:9" s="13" customFormat="1" ht="14.25" x14ac:dyDescent="0.25">
      <c r="A544" s="14">
        <v>2</v>
      </c>
      <c r="B544" s="10" t="s">
        <v>77</v>
      </c>
      <c r="C544" s="64"/>
      <c r="D544" s="14" t="s">
        <v>0</v>
      </c>
      <c r="E544" s="41">
        <v>2</v>
      </c>
      <c r="F544" s="54" t="s">
        <v>0</v>
      </c>
      <c r="G544" s="14">
        <v>3</v>
      </c>
      <c r="H544" s="14" t="s">
        <v>153</v>
      </c>
      <c r="I544" s="16">
        <f>SUM(C544*E544*G544)</f>
        <v>0</v>
      </c>
    </row>
    <row r="545" spans="1:9" s="13" customFormat="1" ht="14.25" x14ac:dyDescent="0.25">
      <c r="A545" s="42">
        <v>3</v>
      </c>
      <c r="B545" s="11" t="s">
        <v>78</v>
      </c>
      <c r="C545" s="67"/>
      <c r="D545" s="42" t="s">
        <v>0</v>
      </c>
      <c r="E545" s="43">
        <v>2</v>
      </c>
      <c r="F545" s="55" t="s">
        <v>0</v>
      </c>
      <c r="G545" s="42">
        <v>3</v>
      </c>
      <c r="H545" s="42" t="s">
        <v>153</v>
      </c>
      <c r="I545" s="28">
        <f>SUM(C545*E545*G545)</f>
        <v>0</v>
      </c>
    </row>
    <row r="546" spans="1:9" s="13" customFormat="1" ht="15" x14ac:dyDescent="0.25">
      <c r="A546" s="80" t="s">
        <v>206</v>
      </c>
      <c r="B546" s="81"/>
      <c r="C546" s="81"/>
      <c r="D546" s="81"/>
      <c r="E546" s="81"/>
      <c r="F546" s="81"/>
      <c r="G546" s="81"/>
      <c r="H546" s="82"/>
      <c r="I546" s="12">
        <f>SUM(I466:I545)</f>
        <v>0</v>
      </c>
    </row>
    <row r="547" spans="1:9" s="13" customFormat="1" ht="14.25" x14ac:dyDescent="0.25">
      <c r="C547" s="2"/>
      <c r="D547" s="2"/>
    </row>
    <row r="548" spans="1:9" s="13" customFormat="1" ht="15" x14ac:dyDescent="0.25">
      <c r="A548" s="79" t="s">
        <v>204</v>
      </c>
      <c r="B548" s="79"/>
      <c r="C548" s="7"/>
      <c r="D548" s="7"/>
      <c r="E548" s="31"/>
      <c r="F548" s="31"/>
      <c r="G548" s="31"/>
      <c r="H548" s="31"/>
      <c r="I548" s="31"/>
    </row>
    <row r="549" spans="1:9" s="13" customFormat="1" ht="40.5" customHeight="1" x14ac:dyDescent="0.25">
      <c r="A549" s="85" t="s">
        <v>196</v>
      </c>
      <c r="B549" s="86"/>
      <c r="C549" s="87"/>
      <c r="D549" s="84" t="s">
        <v>197</v>
      </c>
      <c r="E549" s="84"/>
      <c r="F549" s="74" t="s">
        <v>0</v>
      </c>
      <c r="G549" s="50" t="s">
        <v>198</v>
      </c>
      <c r="H549" s="8" t="s">
        <v>153</v>
      </c>
      <c r="I549" s="8" t="s">
        <v>195</v>
      </c>
    </row>
    <row r="550" spans="1:9" s="13" customFormat="1" ht="14.25" x14ac:dyDescent="0.25">
      <c r="A550" s="14">
        <v>1</v>
      </c>
      <c r="B550" s="92" t="s">
        <v>23</v>
      </c>
      <c r="C550" s="93"/>
      <c r="D550" s="95"/>
      <c r="E550" s="95"/>
      <c r="F550" s="47" t="s">
        <v>0</v>
      </c>
      <c r="G550" s="17">
        <v>80</v>
      </c>
      <c r="H550" s="15" t="s">
        <v>153</v>
      </c>
      <c r="I550" s="16">
        <f>D550*G550</f>
        <v>0</v>
      </c>
    </row>
    <row r="551" spans="1:9" s="13" customFormat="1" ht="13.9" customHeight="1" x14ac:dyDescent="0.25">
      <c r="A551" s="17">
        <v>2</v>
      </c>
      <c r="B551" s="92" t="s">
        <v>22</v>
      </c>
      <c r="C551" s="93"/>
      <c r="D551" s="95"/>
      <c r="E551" s="95"/>
      <c r="F551" s="47" t="s">
        <v>0</v>
      </c>
      <c r="G551" s="17">
        <v>80</v>
      </c>
      <c r="H551" s="18" t="s">
        <v>153</v>
      </c>
      <c r="I551" s="16">
        <f>D551*G551</f>
        <v>0</v>
      </c>
    </row>
    <row r="552" spans="1:9" s="13" customFormat="1" ht="13.9" customHeight="1" x14ac:dyDescent="0.25">
      <c r="A552" s="20">
        <v>3</v>
      </c>
      <c r="B552" s="92" t="s">
        <v>24</v>
      </c>
      <c r="C552" s="93"/>
      <c r="D552" s="95"/>
      <c r="E552" s="95"/>
      <c r="F552" s="47" t="s">
        <v>0</v>
      </c>
      <c r="G552" s="17">
        <v>80</v>
      </c>
      <c r="H552" s="21" t="s">
        <v>153</v>
      </c>
      <c r="I552" s="16">
        <f>D552*G552</f>
        <v>0</v>
      </c>
    </row>
    <row r="553" spans="1:9" s="13" customFormat="1" ht="14.65" customHeight="1" x14ac:dyDescent="0.25">
      <c r="A553" s="80" t="s">
        <v>207</v>
      </c>
      <c r="B553" s="81"/>
      <c r="C553" s="81"/>
      <c r="D553" s="81"/>
      <c r="E553" s="81"/>
      <c r="F553" s="81"/>
      <c r="G553" s="81"/>
      <c r="H553" s="82"/>
      <c r="I553" s="12">
        <f>SUM(I550:I552)</f>
        <v>0</v>
      </c>
    </row>
    <row r="554" spans="1:9" s="13" customFormat="1" ht="15" x14ac:dyDescent="0.25">
      <c r="A554" s="101"/>
      <c r="B554" s="101"/>
      <c r="C554" s="101"/>
      <c r="D554" s="101"/>
      <c r="E554" s="101"/>
      <c r="F554" s="101"/>
      <c r="G554" s="101"/>
      <c r="H554" s="101"/>
      <c r="I554" s="101"/>
    </row>
    <row r="555" spans="1:9" s="13" customFormat="1" ht="15" x14ac:dyDescent="0.25">
      <c r="A555" s="94" t="s">
        <v>205</v>
      </c>
      <c r="B555" s="94"/>
      <c r="C555" s="2"/>
      <c r="D555" s="2"/>
      <c r="H555" s="2"/>
    </row>
    <row r="556" spans="1:9" s="13" customFormat="1" ht="21.4" customHeight="1" x14ac:dyDescent="0.25">
      <c r="A556" s="84" t="s">
        <v>194</v>
      </c>
      <c r="B556" s="84"/>
      <c r="C556" s="84"/>
      <c r="D556" s="84"/>
      <c r="E556" s="84"/>
      <c r="F556" s="84"/>
      <c r="G556" s="84"/>
      <c r="H556" s="39" t="s">
        <v>153</v>
      </c>
      <c r="I556" s="39" t="s">
        <v>195</v>
      </c>
    </row>
    <row r="557" spans="1:9" s="13" customFormat="1" ht="14.25" x14ac:dyDescent="0.25">
      <c r="A557" s="96" t="s">
        <v>191</v>
      </c>
      <c r="B557" s="97"/>
      <c r="C557" s="97"/>
      <c r="D557" s="97"/>
      <c r="E557" s="97"/>
      <c r="F557" s="97"/>
      <c r="G557" s="98"/>
      <c r="H557" s="48" t="s">
        <v>153</v>
      </c>
      <c r="I557" s="16">
        <v>50000</v>
      </c>
    </row>
    <row r="558" spans="1:9" s="13" customFormat="1" ht="14.25" x14ac:dyDescent="0.25">
      <c r="A558" s="88" t="s">
        <v>192</v>
      </c>
      <c r="B558" s="89"/>
      <c r="C558" s="89"/>
      <c r="D558" s="89"/>
      <c r="E558" s="89"/>
      <c r="F558" s="89"/>
      <c r="G558" s="90"/>
      <c r="H558" s="49" t="s">
        <v>153</v>
      </c>
      <c r="I558" s="19">
        <v>30000</v>
      </c>
    </row>
    <row r="559" spans="1:9" s="13" customFormat="1" ht="14.25" x14ac:dyDescent="0.25">
      <c r="A559" s="88" t="s">
        <v>193</v>
      </c>
      <c r="B559" s="89"/>
      <c r="C559" s="89"/>
      <c r="D559" s="89"/>
      <c r="E559" s="89"/>
      <c r="F559" s="89"/>
      <c r="G559" s="90"/>
      <c r="H559" s="49" t="s">
        <v>153</v>
      </c>
      <c r="I559" s="19">
        <f>SUM(I546+I553)*0.25</f>
        <v>0</v>
      </c>
    </row>
    <row r="560" spans="1:9" s="13" customFormat="1" ht="14.65" customHeight="1" x14ac:dyDescent="0.25">
      <c r="A560" s="80" t="s">
        <v>208</v>
      </c>
      <c r="B560" s="81"/>
      <c r="C560" s="81"/>
      <c r="D560" s="81"/>
      <c r="E560" s="81"/>
      <c r="F560" s="81"/>
      <c r="G560" s="81"/>
      <c r="H560" s="82"/>
      <c r="I560" s="12">
        <f>IF(I559&gt;1,I557+I558+I559,I559*0)</f>
        <v>0</v>
      </c>
    </row>
    <row r="561" spans="1:9" s="13" customFormat="1" ht="14.25" x14ac:dyDescent="0.25">
      <c r="C561" s="2"/>
      <c r="D561" s="2"/>
      <c r="H561" s="2"/>
      <c r="I561" s="33"/>
    </row>
    <row r="562" spans="1:9" s="13" customFormat="1" ht="16.149999999999999" customHeight="1" x14ac:dyDescent="0.25">
      <c r="A562" s="91" t="s">
        <v>215</v>
      </c>
      <c r="B562" s="91"/>
      <c r="C562" s="91"/>
      <c r="D562" s="91"/>
      <c r="E562" s="91"/>
      <c r="F562" s="91"/>
      <c r="G562" s="91"/>
      <c r="H562" s="91"/>
      <c r="I562" s="24">
        <f>SUM(I546+I553+I560)</f>
        <v>0</v>
      </c>
    </row>
    <row r="563" spans="1:9" s="13" customFormat="1" ht="15" x14ac:dyDescent="0.25">
      <c r="A563" s="25"/>
      <c r="B563" s="25"/>
      <c r="C563" s="25"/>
      <c r="D563" s="25"/>
      <c r="E563" s="25"/>
      <c r="F563" s="32"/>
      <c r="G563" s="25"/>
      <c r="H563" s="25"/>
      <c r="I563" s="26"/>
    </row>
  </sheetData>
  <sheetProtection algorithmName="SHA-512" hashValue="HkAGUSCiJ1NyfkoMOo+u0qTXf9m9sGn4/B2/QEvG8ZYQG7in7wWZ6g0OTPK2Z9DSz/ueOUflg3J2oyV2NZmH9w==" saltValue="//ayjhmxeo5LrtZ00olwyg==" spinCount="100000" sheet="1" selectLockedCells="1"/>
  <mergeCells count="212">
    <mergeCell ref="A556:G556"/>
    <mergeCell ref="A557:G557"/>
    <mergeCell ref="A558:G558"/>
    <mergeCell ref="A559:G559"/>
    <mergeCell ref="A560:H560"/>
    <mergeCell ref="A343:I343"/>
    <mergeCell ref="A323:B323"/>
    <mergeCell ref="A324:I324"/>
    <mergeCell ref="A296:I296"/>
    <mergeCell ref="A363:I363"/>
    <mergeCell ref="A362:B362"/>
    <mergeCell ref="A360:I360"/>
    <mergeCell ref="A338:I338"/>
    <mergeCell ref="A300:I300"/>
    <mergeCell ref="A298:I298"/>
    <mergeCell ref="A321:I321"/>
    <mergeCell ref="A451:H451"/>
    <mergeCell ref="A444:H444"/>
    <mergeCell ref="A350:I350"/>
    <mergeCell ref="A456:G456"/>
    <mergeCell ref="A457:G457"/>
    <mergeCell ref="A458:H458"/>
    <mergeCell ref="A460:H460"/>
    <mergeCell ref="A554:I554"/>
    <mergeCell ref="A562:H562"/>
    <mergeCell ref="A11:D11"/>
    <mergeCell ref="A5:I5"/>
    <mergeCell ref="A537:I537"/>
    <mergeCell ref="A97:I97"/>
    <mergeCell ref="A120:B120"/>
    <mergeCell ref="A122:B122"/>
    <mergeCell ref="A123:I123"/>
    <mergeCell ref="A534:I534"/>
    <mergeCell ref="A465:I465"/>
    <mergeCell ref="A531:I531"/>
    <mergeCell ref="A462:I462"/>
    <mergeCell ref="A464:B464"/>
    <mergeCell ref="A524:I524"/>
    <mergeCell ref="A528:I528"/>
    <mergeCell ref="A164:I164"/>
    <mergeCell ref="A19:I19"/>
    <mergeCell ref="A110:I110"/>
    <mergeCell ref="A426:I426"/>
    <mergeCell ref="A428:I428"/>
    <mergeCell ref="A231:I231"/>
    <mergeCell ref="A234:I234"/>
    <mergeCell ref="A245:I245"/>
    <mergeCell ref="D108:E108"/>
    <mergeCell ref="A156:G156"/>
    <mergeCell ref="A157:G157"/>
    <mergeCell ref="A158:G158"/>
    <mergeCell ref="D106:E106"/>
    <mergeCell ref="D107:E107"/>
    <mergeCell ref="A105:C105"/>
    <mergeCell ref="B106:C106"/>
    <mergeCell ref="B107:C107"/>
    <mergeCell ref="B108:C108"/>
    <mergeCell ref="D152:E152"/>
    <mergeCell ref="B150:C150"/>
    <mergeCell ref="B151:C151"/>
    <mergeCell ref="B152:C152"/>
    <mergeCell ref="A140:I140"/>
    <mergeCell ref="A142:I142"/>
    <mergeCell ref="A99:I99"/>
    <mergeCell ref="A93:I93"/>
    <mergeCell ref="A95:I95"/>
    <mergeCell ref="A80:I80"/>
    <mergeCell ref="A18:B18"/>
    <mergeCell ref="A102:H102"/>
    <mergeCell ref="A138:I138"/>
    <mergeCell ref="A111:B111"/>
    <mergeCell ref="A112:G112"/>
    <mergeCell ref="A113:G113"/>
    <mergeCell ref="A114:G114"/>
    <mergeCell ref="A115:G115"/>
    <mergeCell ref="A116:H116"/>
    <mergeCell ref="D105:E105"/>
    <mergeCell ref="A109:H109"/>
    <mergeCell ref="A131:I131"/>
    <mergeCell ref="A136:I136"/>
    <mergeCell ref="A118:H118"/>
    <mergeCell ref="A3:I3"/>
    <mergeCell ref="A14:I14"/>
    <mergeCell ref="A7:I7"/>
    <mergeCell ref="A1:I1"/>
    <mergeCell ref="A83:I83"/>
    <mergeCell ref="A77:I77"/>
    <mergeCell ref="A2:I2"/>
    <mergeCell ref="A6:I6"/>
    <mergeCell ref="A9:I9"/>
    <mergeCell ref="A8:I8"/>
    <mergeCell ref="A10:I10"/>
    <mergeCell ref="A4:I4"/>
    <mergeCell ref="A12:I12"/>
    <mergeCell ref="A16:I16"/>
    <mergeCell ref="A17:C17"/>
    <mergeCell ref="A159:G159"/>
    <mergeCell ref="A160:H160"/>
    <mergeCell ref="A162:H162"/>
    <mergeCell ref="A147:B147"/>
    <mergeCell ref="A167:I167"/>
    <mergeCell ref="A249:B249"/>
    <mergeCell ref="A247:H247"/>
    <mergeCell ref="A303:H303"/>
    <mergeCell ref="A342:H342"/>
    <mergeCell ref="A314:G314"/>
    <mergeCell ref="A315:G315"/>
    <mergeCell ref="A316:G316"/>
    <mergeCell ref="A317:H317"/>
    <mergeCell ref="A319:H319"/>
    <mergeCell ref="D250:E250"/>
    <mergeCell ref="D251:E251"/>
    <mergeCell ref="D252:E252"/>
    <mergeCell ref="D253:E253"/>
    <mergeCell ref="A250:C250"/>
    <mergeCell ref="D150:E150"/>
    <mergeCell ref="D151:E151"/>
    <mergeCell ref="A153:H153"/>
    <mergeCell ref="A154:I154"/>
    <mergeCell ref="A155:B155"/>
    <mergeCell ref="B252:C252"/>
    <mergeCell ref="A255:I255"/>
    <mergeCell ref="A256:B256"/>
    <mergeCell ref="A257:G257"/>
    <mergeCell ref="A258:G258"/>
    <mergeCell ref="A259:G259"/>
    <mergeCell ref="A260:G260"/>
    <mergeCell ref="A311:I311"/>
    <mergeCell ref="A446:B446"/>
    <mergeCell ref="A344:B344"/>
    <mergeCell ref="A305:B305"/>
    <mergeCell ref="A242:I242"/>
    <mergeCell ref="A422:I422"/>
    <mergeCell ref="A165:C165"/>
    <mergeCell ref="A266:C266"/>
    <mergeCell ref="A322:C322"/>
    <mergeCell ref="A349:H349"/>
    <mergeCell ref="A310:H310"/>
    <mergeCell ref="A254:H254"/>
    <mergeCell ref="A454:G454"/>
    <mergeCell ref="B449:C449"/>
    <mergeCell ref="B450:C450"/>
    <mergeCell ref="D345:E345"/>
    <mergeCell ref="D346:E346"/>
    <mergeCell ref="D347:E347"/>
    <mergeCell ref="D348:E348"/>
    <mergeCell ref="A345:C345"/>
    <mergeCell ref="B346:C346"/>
    <mergeCell ref="B347:C347"/>
    <mergeCell ref="B348:C348"/>
    <mergeCell ref="A351:B351"/>
    <mergeCell ref="A352:G352"/>
    <mergeCell ref="A353:G353"/>
    <mergeCell ref="A453:B453"/>
    <mergeCell ref="B251:C251"/>
    <mergeCell ref="A455:G455"/>
    <mergeCell ref="A267:B267"/>
    <mergeCell ref="A268:I268"/>
    <mergeCell ref="A265:I265"/>
    <mergeCell ref="A226:I226"/>
    <mergeCell ref="A166:B166"/>
    <mergeCell ref="A432:I432"/>
    <mergeCell ref="A435:I435"/>
    <mergeCell ref="A452:I452"/>
    <mergeCell ref="D307:E307"/>
    <mergeCell ref="D308:E308"/>
    <mergeCell ref="D309:E309"/>
    <mergeCell ref="B307:C307"/>
    <mergeCell ref="B308:C308"/>
    <mergeCell ref="B309:C309"/>
    <mergeCell ref="D447:E447"/>
    <mergeCell ref="A312:B312"/>
    <mergeCell ref="A313:G313"/>
    <mergeCell ref="A239:I239"/>
    <mergeCell ref="D448:E448"/>
    <mergeCell ref="D449:E449"/>
    <mergeCell ref="D450:E450"/>
    <mergeCell ref="A447:C447"/>
    <mergeCell ref="B448:C448"/>
    <mergeCell ref="A555:B555"/>
    <mergeCell ref="D549:E549"/>
    <mergeCell ref="D550:E550"/>
    <mergeCell ref="D551:E551"/>
    <mergeCell ref="D552:E552"/>
    <mergeCell ref="A549:C549"/>
    <mergeCell ref="B550:C550"/>
    <mergeCell ref="B551:C551"/>
    <mergeCell ref="B552:C552"/>
    <mergeCell ref="A463:C463"/>
    <mergeCell ref="A548:B548"/>
    <mergeCell ref="A546:H546"/>
    <mergeCell ref="A553:H553"/>
    <mergeCell ref="A542:I542"/>
    <mergeCell ref="A540:I540"/>
    <mergeCell ref="D149:E149"/>
    <mergeCell ref="A149:C149"/>
    <mergeCell ref="A121:C121"/>
    <mergeCell ref="A148:B148"/>
    <mergeCell ref="A146:H146"/>
    <mergeCell ref="A354:G354"/>
    <mergeCell ref="A361:C361"/>
    <mergeCell ref="A355:G355"/>
    <mergeCell ref="A356:H356"/>
    <mergeCell ref="A358:H358"/>
    <mergeCell ref="A437:I437"/>
    <mergeCell ref="A439:I439"/>
    <mergeCell ref="B253:C253"/>
    <mergeCell ref="D306:E306"/>
    <mergeCell ref="A306:C306"/>
    <mergeCell ref="A261:H261"/>
    <mergeCell ref="A263:H263"/>
    <mergeCell ref="A292:I292"/>
  </mergeCells>
  <printOptions horizontalCentered="1"/>
  <pageMargins left="0.5" right="0.5" top="1.0234375" bottom="0.58333333333333337" header="0.4" footer="0.2"/>
  <pageSetup scale="75" fitToHeight="0" orientation="portrait" r:id="rId1"/>
  <headerFooter scaleWithDoc="0">
    <oddHeader xml:space="preserve">&amp;L&amp;"Arial,Regular"&amp;10
California Department of Corrections and Rehabilitation (CDCR)
Rate Sheet&amp;R&amp;"Arial,Regular"&amp;10Bid Number C5612448-D, Rebid 7
Exhibit B-1
</oddHeader>
    <oddFooter>&amp;C&amp;"Arial,Regular"&amp;10Page &amp;P of &amp;N</oddFooter>
  </headerFooter>
  <rowBreaks count="9" manualBreakCount="9">
    <brk id="15" max="16383" man="1"/>
    <brk id="76" max="8" man="1"/>
    <brk id="119" max="16383" man="1"/>
    <brk id="163" max="16383" man="1"/>
    <brk id="225" max="8" man="1"/>
    <brk id="264" max="16383" man="1"/>
    <brk id="320" max="16383" man="1"/>
    <brk id="359" max="16383" man="1"/>
    <brk id="461"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F6CCFD4EF70134AA2CA75211EECFF87" ma:contentTypeVersion="31" ma:contentTypeDescription="Create a new document." ma:contentTypeScope="" ma:versionID="ea592f1736fb3ce50f82d786e3aaaa22">
  <xsd:schema xmlns:xsd="http://www.w3.org/2001/XMLSchema" xmlns:xs="http://www.w3.org/2001/XMLSchema" xmlns:p="http://schemas.microsoft.com/office/2006/metadata/properties" xmlns:ns2="5e0e01d7-26dc-413c-9c6d-bf40204a64c5" xmlns:ns3="ef864357-22d8-4ada-995b-c8f2559afccb" targetNamespace="http://schemas.microsoft.com/office/2006/metadata/properties" ma:root="true" ma:fieldsID="0960c146b659bca85a5ddae23b50e6f9" ns2:_="" ns3:_="">
    <xsd:import namespace="5e0e01d7-26dc-413c-9c6d-bf40204a64c5"/>
    <xsd:import namespace="ef864357-22d8-4ada-995b-c8f2559afccb"/>
    <xsd:element name="properties">
      <xsd:complexType>
        <xsd:sequence>
          <xsd:element name="documentManagement">
            <xsd:complexType>
              <xsd:all>
                <xsd:element ref="ns2:Category" minOccurs="0"/>
                <xsd:element ref="ns2:Office" minOccurs="0"/>
                <xsd:element ref="ns2:MediaServiceMetadata" minOccurs="0"/>
                <xsd:element ref="ns2:MediaServiceFastMetadata" minOccurs="0"/>
                <xsd:element ref="ns2:MediaServiceObjectDetectorVersions" minOccurs="0"/>
                <xsd:element ref="ns2:Program" minOccurs="0"/>
                <xsd:element ref="ns2:Contract_x0023_" minOccurs="0"/>
                <xsd:element ref="ns2:AgreementType" minOccurs="0"/>
                <xsd:element ref="ns2:Thumbnail" minOccurs="0"/>
                <xsd:element ref="ns2:VendorName" minOccurs="0"/>
                <xsd:element ref="ns2:ServiceType" minOccurs="0"/>
                <xsd:element ref="ns2:PR_x0023_" minOccurs="0"/>
                <xsd:element ref="ns2:StartDate" minOccurs="0"/>
                <xsd:element ref="ns2:TermEndDate" minOccurs="0"/>
                <xsd:element ref="ns2:Unit" minOccurs="0"/>
                <xsd:element ref="ns2:AcquisitionType"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DestructionDate" minOccurs="0"/>
                <xsd:element ref="ns3:SharedWithUsers" minOccurs="0"/>
                <xsd:element ref="ns3:SharedWithDetails" minOccurs="0"/>
                <xsd:element ref="ns2:MediaServiceLocation" minOccurs="0"/>
                <xsd:element ref="ns2:MediaLengthInSeconds" minOccurs="0"/>
                <xsd:element ref="ns2:Gov_x002e_19130JustificationforCon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0e01d7-26dc-413c-9c6d-bf40204a64c5" elementFormDefault="qualified">
    <xsd:import namespace="http://schemas.microsoft.com/office/2006/documentManagement/types"/>
    <xsd:import namespace="http://schemas.microsoft.com/office/infopath/2007/PartnerControls"/>
    <xsd:element name="Category" ma:index="8" nillable="true" ma:displayName="Category" ma:format="Dropdown" ma:internalName="Category">
      <xsd:simpleType>
        <xsd:restriction base="dms:Choice">
          <xsd:enumeration value="Workflow Diagram"/>
          <xsd:enumeration value="Procedure"/>
          <xsd:enumeration value="Org Chart"/>
        </xsd:restriction>
      </xsd:simpleType>
    </xsd:element>
    <xsd:element name="Office" ma:index="9" nillable="true" ma:displayName="Office" ma:format="Dropdown" ma:internalName="Office">
      <xsd:simpleType>
        <xsd:restriction base="dms:Choice">
          <xsd:enumeration value="Contracts Management Branch"/>
          <xsd:enumeration value="Master Contracts"/>
          <xsd:enumeration value="Service Contracts"/>
          <xsd:enumeration value="Institution Contracts"/>
        </xsd:restriction>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description="" ma:hidden="true" ma:internalName="MediaServiceObjectDetectorVersions" ma:readOnly="true">
      <xsd:simpleType>
        <xsd:restriction base="dms:Text"/>
      </xsd:simpleType>
    </xsd:element>
    <xsd:element name="Program" ma:index="13" nillable="true" ma:displayName="Program" ma:description="Program that the contract was down. " ma:format="Dropdown" ma:indexed="true" ma:internalName="Program">
      <xsd:simpleType>
        <xsd:restriction base="dms:Text">
          <xsd:maxLength value="255"/>
        </xsd:restriction>
      </xsd:simpleType>
    </xsd:element>
    <xsd:element name="Contract_x0023_" ma:index="14" nillable="true" ma:displayName="Contract #" ma:format="Dropdown" ma:internalName="Contract_x0023_">
      <xsd:simpleType>
        <xsd:restriction base="dms:Text">
          <xsd:maxLength value="255"/>
        </xsd:restriction>
      </xsd:simpleType>
    </xsd:element>
    <xsd:element name="AgreementType" ma:index="15" nillable="true" ma:displayName="Agreement Type" ma:description="Type of Agreement such as MOU, IA, " ma:format="Dropdown" ma:internalName="AgreementType">
      <xsd:simpleType>
        <xsd:restriction base="dms:Choice">
          <xsd:enumeration value="Consultant"/>
          <xsd:enumeration value="Design Build"/>
          <xsd:enumeration value="Exempt"/>
          <xsd:enumeration value="Grant"/>
          <xsd:enumeration value="IA"/>
          <xsd:enumeration value="IFB"/>
          <xsd:enumeration value="LPA-MSA"/>
          <xsd:enumeration value="Major Construction"/>
          <xsd:enumeration value="MOU"/>
          <xsd:enumeration value="PE"/>
          <xsd:enumeration value="Proprietary"/>
          <xsd:enumeration value="Public Works"/>
          <xsd:enumeration value="Quote Request"/>
          <xsd:enumeration value="Reimbursement"/>
          <xsd:enumeration value="RFP"/>
          <xsd:enumeration value="Emergency"/>
          <xsd:enumeration value="Amendment"/>
        </xsd:restriction>
      </xsd:simpleType>
    </xsd:element>
    <xsd:element name="Thumbnail" ma:index="16" nillable="true" ma:displayName="Thumbnail" ma:format="Dropdown" ma:internalName="Thumbnail">
      <xsd:simpleType>
        <xsd:restriction base="dms:Text">
          <xsd:maxLength value="255"/>
        </xsd:restriction>
      </xsd:simpleType>
    </xsd:element>
    <xsd:element name="VendorName" ma:index="17" nillable="true" ma:displayName="Vendor Name" ma:format="Dropdown" ma:indexed="true" ma:internalName="VendorName">
      <xsd:simpleType>
        <xsd:restriction base="dms:Text">
          <xsd:maxLength value="255"/>
        </xsd:restriction>
      </xsd:simpleType>
    </xsd:element>
    <xsd:element name="ServiceType" ma:index="18" nillable="true" ma:displayName="Service Title" ma:format="Dropdown" ma:indexed="true" ma:internalName="ServiceType">
      <xsd:simpleType>
        <xsd:restriction base="dms:Text">
          <xsd:maxLength value="255"/>
        </xsd:restriction>
      </xsd:simpleType>
    </xsd:element>
    <xsd:element name="PR_x0023_" ma:index="19" nillable="true" ma:displayName="PR #" ma:format="Dropdown" ma:indexed="true" ma:internalName="PR_x0023_">
      <xsd:simpleType>
        <xsd:restriction base="dms:Text">
          <xsd:maxLength value="255"/>
        </xsd:restriction>
      </xsd:simpleType>
    </xsd:element>
    <xsd:element name="StartDate" ma:index="20" nillable="true" ma:displayName="Term Start Date" ma:format="Dropdown" ma:internalName="StartDate">
      <xsd:simpleType>
        <xsd:restriction base="dms:Text">
          <xsd:maxLength value="255"/>
        </xsd:restriction>
      </xsd:simpleType>
    </xsd:element>
    <xsd:element name="TermEndDate" ma:index="21" nillable="true" ma:displayName="Term End Date" ma:format="DateOnly" ma:indexed="true" ma:internalName="TermEndDate">
      <xsd:simpleType>
        <xsd:restriction base="dms:DateTime"/>
      </xsd:simpleType>
    </xsd:element>
    <xsd:element name="Unit" ma:index="22" nillable="true" ma:displayName="Unit" ma:description="Select the CMB unit that the work originated from. (If processed for another unit, select the original unit)." ma:format="Dropdown" ma:indexed="true" ma:internalName="Unit">
      <xsd:simpleType>
        <xsd:restriction base="dms:Choice">
          <xsd:enumeration value="MCU"/>
          <xsd:enumeration value="CCU"/>
          <xsd:enumeration value="ISCU"/>
          <xsd:enumeration value="HQ #1"/>
          <xsd:enumeration value="HQ #2"/>
          <xsd:enumeration value="HQ #3"/>
          <xsd:enumeration value="HQ #4"/>
          <xsd:enumeration value="Admin"/>
        </xsd:restriction>
      </xsd:simpleType>
    </xsd:element>
    <xsd:element name="AcquisitionType" ma:index="23" nillable="true" ma:displayName="Acquisition Type" ma:format="Dropdown" ma:indexed="true" ma:internalName="AcquisitionType">
      <xsd:simpleType>
        <xsd:restriction base="dms:Choice">
          <xsd:enumeration value="Exempt"/>
          <xsd:enumeration value="IFB"/>
          <xsd:enumeration value="RFP"/>
          <xsd:enumeration value="S&amp;E"/>
          <xsd:enumeration value="SB/DVBE Option"/>
          <xsd:enumeration value="RFQ"/>
          <xsd:enumeration value="NCB"/>
        </xsd:restrictio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lcf76f155ced4ddcb4097134ff3c332f" ma:index="26" nillable="true" ma:taxonomy="true" ma:internalName="lcf76f155ced4ddcb4097134ff3c332f" ma:taxonomyFieldName="MediaServiceImageTags" ma:displayName="Image Tags" ma:readOnly="false" ma:fieldId="{5cf76f15-5ced-4ddc-b409-7134ff3c332f}" ma:taxonomyMulti="true" ma:sspId="936e71a0-9b22-49f2-9f45-311846d6fae7" ma:termSetId="09814cd3-568e-fe90-9814-8d621ff8fb84" ma:anchorId="fba54fb3-c3e1-fe81-a776-ca4b69148c4d" ma:open="true" ma:isKeyword="false">
      <xsd:complexType>
        <xsd:sequence>
          <xsd:element ref="pc:Terms" minOccurs="0" maxOccurs="1"/>
        </xsd:sequence>
      </xsd:complexType>
    </xsd:element>
    <xsd:element name="MediaServiceOCR" ma:index="28" nillable="true" ma:displayName="Extracted Text" ma:internalName="MediaServiceOCR" ma:readOnly="true">
      <xsd:simpleType>
        <xsd:restriction base="dms:Note">
          <xsd:maxLength value="255"/>
        </xsd:restriction>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element name="MediaServiceDateTaken" ma:index="31" nillable="true" ma:displayName="MediaServiceDateTaken" ma:hidden="true" ma:indexed="true" ma:internalName="MediaServiceDateTaken" ma:readOnly="true">
      <xsd:simpleType>
        <xsd:restriction base="dms:Text"/>
      </xsd:simpleType>
    </xsd:element>
    <xsd:element name="DestructionDate" ma:index="32" nillable="true" ma:displayName="Destruction Date" ma:description="The destruction date is 7 years after the Term End Date. " ma:format="DateOnly" ma:internalName="DestructionDate">
      <xsd:simpleType>
        <xsd:restriction base="dms:DateTime"/>
      </xsd:simpleType>
    </xsd:element>
    <xsd:element name="MediaServiceLocation" ma:index="35" nillable="true" ma:displayName="Location" ma:description="" ma:indexed="true" ma:internalName="MediaServiceLocation" ma:readOnly="true">
      <xsd:simpleType>
        <xsd:restriction base="dms:Text"/>
      </xsd:simpleType>
    </xsd:element>
    <xsd:element name="MediaLengthInSeconds" ma:index="36" nillable="true" ma:displayName="MediaLengthInSeconds" ma:hidden="true" ma:internalName="MediaLengthInSeconds" ma:readOnly="true">
      <xsd:simpleType>
        <xsd:restriction base="dms:Unknown"/>
      </xsd:simpleType>
    </xsd:element>
    <xsd:element name="Gov_x002e_19130JustificationforContract" ma:index="37" nillable="true" ma:displayName="Gov. 19130 Justification" ma:description="(B)&#10;(1) The functions contracted are exempted from civil service by Section 4 of Article VII of the California Constitution, which describes exempt appointments.&#10;(2) The contract is for a new state function and the Legislature has specifically mandated or authorized the performance of the work by independent contractors.&#10;(3) The services contracted are not available within civil service, cannot be performed satisfactorily by civil service employees, or are of such a highly specialized or technical nature that the necessary expert knowledge, experience, and ability are not available through the civil service system.&#10;(4) The services are incidental to a contract for the purchase or lease of real or personal property. Contracts under this criterion, known as “service agreements,” shall include, but not be limited to, agreements to service or maintain office equipment or computers that are leased or rented.&#10;(5) The legislative, administrative, or legal goals and purposes cannot be accomplished through the utilization of persons selected pursuant to the regular civil service system. Contracts are permissible under this criterion to protect against a conflict of interest or to ensure independent and unbiased findings in cases where there is a clear need for a different, outside perspective. These contracts shall include, but not be limited to, obtaining expert witnesses in litigation.&#10;(6) The nature of the work is such that the standards of this code for emergency appointments apply. These contracts shall conform with Article 8 (commencing with Section 19888) of Chapter 2.5 of Part 2.6.&#10;(7) State agencies need private counsel because a conflict of interest on the part of the Attorney General’s office prevents it from representing the agency without compromising its position. These contracts shall require the written consent of the Attorney General, pursuant to Section 11040.&#10;(8) The contractor will provide equipment, materials, facilities, or support services that could not feasibly be provided by the state in the location where the services are to be performed.&#10;(9) The contractor will conduct training courses for which appropriately qualified civil service instructors are not available, provided that permanent instructor positions in academies or similar settings shall be filled through civil service appointment.&#10;(10) The services are of such an urgent, temporary, or occasional nature that the delay incumbent in their implementation under civil service would frustrate their very purpose." ma:format="Dropdown" ma:internalName="Gov_x002e_19130JustificationforContract">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f864357-22d8-4ada-995b-c8f2559afccb" elementFormDefault="qualified">
    <xsd:import namespace="http://schemas.microsoft.com/office/2006/documentManagement/types"/>
    <xsd:import namespace="http://schemas.microsoft.com/office/infopath/2007/PartnerControls"/>
    <xsd:element name="TaxCatchAll" ma:index="27" nillable="true" ma:displayName="Taxonomy Catch All Column" ma:hidden="true" ma:list="{b162e6dd-e195-4810-aaf0-ea1a1041fc00}" ma:internalName="TaxCatchAll" ma:showField="CatchAllData" ma:web="ef864357-22d8-4ada-995b-c8f2559afccb">
      <xsd:complexType>
        <xsd:complexContent>
          <xsd:extension base="dms:MultiChoiceLookup">
            <xsd:sequence>
              <xsd:element name="Value" type="dms:Lookup" maxOccurs="unbounded" minOccurs="0" nillable="true"/>
            </xsd:sequence>
          </xsd:extension>
        </xsd:complexContent>
      </xsd:complexType>
    </xsd:element>
    <xsd:element name="SharedWithUsers" ma:index="3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5e0e01d7-26dc-413c-9c6d-bf40204a64c5">
      <Terms xmlns="http://schemas.microsoft.com/office/infopath/2007/PartnerControls"/>
    </lcf76f155ced4ddcb4097134ff3c332f>
    <TaxCatchAll xmlns="ef864357-22d8-4ada-995b-c8f2559afccb" xsi:nil="true"/>
    <AgreementType xmlns="5e0e01d7-26dc-413c-9c6d-bf40204a64c5" xsi:nil="true"/>
    <Office xmlns="5e0e01d7-26dc-413c-9c6d-bf40204a64c5" xsi:nil="true"/>
    <Contract_x0023_ xmlns="5e0e01d7-26dc-413c-9c6d-bf40204a64c5" xsi:nil="true"/>
    <Thumbnail xmlns="5e0e01d7-26dc-413c-9c6d-bf40204a64c5" xsi:nil="true"/>
    <StartDate xmlns="5e0e01d7-26dc-413c-9c6d-bf40204a64c5" xsi:nil="true"/>
    <DestructionDate xmlns="5e0e01d7-26dc-413c-9c6d-bf40204a64c5" xsi:nil="true"/>
    <VendorName xmlns="5e0e01d7-26dc-413c-9c6d-bf40204a64c5" xsi:nil="true"/>
    <Unit xmlns="5e0e01d7-26dc-413c-9c6d-bf40204a64c5" xsi:nil="true"/>
    <AcquisitionType xmlns="5e0e01d7-26dc-413c-9c6d-bf40204a64c5" xsi:nil="true"/>
    <Program xmlns="5e0e01d7-26dc-413c-9c6d-bf40204a64c5" xsi:nil="true"/>
    <TermEndDate xmlns="5e0e01d7-26dc-413c-9c6d-bf40204a64c5" xsi:nil="true"/>
    <ServiceType xmlns="5e0e01d7-26dc-413c-9c6d-bf40204a64c5" xsi:nil="true"/>
    <Gov_x002e_19130JustificationforContract xmlns="5e0e01d7-26dc-413c-9c6d-bf40204a64c5" xsi:nil="true"/>
    <Category xmlns="5e0e01d7-26dc-413c-9c6d-bf40204a64c5" xsi:nil="true"/>
    <PR_x0023_ xmlns="5e0e01d7-26dc-413c-9c6d-bf40204a64c5" xsi:nil="true"/>
  </documentManagement>
</p:properties>
</file>

<file path=customXml/itemProps1.xml><?xml version="1.0" encoding="utf-8"?>
<ds:datastoreItem xmlns:ds="http://schemas.openxmlformats.org/officeDocument/2006/customXml" ds:itemID="{DE4795B2-9021-4150-B10F-6EC74FAFA52F}">
  <ds:schemaRefs>
    <ds:schemaRef ds:uri="http://schemas.microsoft.com/sharepoint/v3/contenttype/forms"/>
  </ds:schemaRefs>
</ds:datastoreItem>
</file>

<file path=customXml/itemProps2.xml><?xml version="1.0" encoding="utf-8"?>
<ds:datastoreItem xmlns:ds="http://schemas.openxmlformats.org/officeDocument/2006/customXml" ds:itemID="{42FC4BC8-DB77-4EB5-BE0E-B757C1717B7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0e01d7-26dc-413c-9c6d-bf40204a64c5"/>
    <ds:schemaRef ds:uri="ef864357-22d8-4ada-995b-c8f2559afcc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CB3807F-31E4-40D7-A4EB-81EFD9E34ECA}">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ef864357-22d8-4ada-995b-c8f2559afccb"/>
    <ds:schemaRef ds:uri="http://purl.org/dc/elements/1.1/"/>
    <ds:schemaRef ds:uri="http://schemas.microsoft.com/office/2006/metadata/properties"/>
    <ds:schemaRef ds:uri="5e0e01d7-26dc-413c-9c6d-bf40204a64c5"/>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Rate Sheet</vt:lpstr>
      <vt:lpstr>'Rate Sheet'!Print_Area</vt:lpstr>
    </vt:vector>
  </TitlesOfParts>
  <Company>CDCR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cimtrm</dc:creator>
  <cp:lastModifiedBy>Sheckler, Samantha@CDCR</cp:lastModifiedBy>
  <cp:lastPrinted>2026-06-11T18:31:33Z</cp:lastPrinted>
  <dcterms:created xsi:type="dcterms:W3CDTF">2012-01-10T22:59:03Z</dcterms:created>
  <dcterms:modified xsi:type="dcterms:W3CDTF">2026-06-11T18:34:20Z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0x010100DF6CCFD4EF70134AA2CA75211EECFF87</vt:lpwstr>
  </property>
  <property fmtid="{D5CDD505-2E9C-101B-9397-08002B2CF9AE}" pid="3" name="MediaServiceImageTags">
    <vt:lpwstr/>
  </property>
</Properties>
</file>