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defaultThemeVersion="124226"/>
  <mc:AlternateContent xmlns:mc="http://schemas.openxmlformats.org/markup-compatibility/2006">
    <mc:Choice Requires="x15">
      <x15ac:absPath xmlns:x15ac="http://schemas.microsoft.com/office/spreadsheetml/2010/11/ac" url="M:\ICS\Master\S_Sheckler\MASTER CONTRACTS\Cable Television System Infrastructure Services (NEW)\3. Bid Documentation\C5611695-D, Rebid 1\2. Bid Docs and Addendums\1. Working Bid Docs\From Sharepoint\"/>
    </mc:Choice>
  </mc:AlternateContent>
  <xr:revisionPtr revIDLastSave="0" documentId="8_{2DE2C055-3C5C-4198-ABF6-DB67BD99994F}" xr6:coauthVersionLast="47" xr6:coauthVersionMax="47" xr10:uidLastSave="{00000000-0000-0000-0000-000000000000}"/>
  <bookViews>
    <workbookView xWindow="66555" yWindow="45" windowWidth="19845" windowHeight="15585" xr2:uid="{00000000-000D-0000-FFFF-FFFF00000000}"/>
  </bookViews>
  <sheets>
    <sheet name="Rate Sheet" sheetId="1" r:id="rId1"/>
  </sheets>
  <definedNames>
    <definedName name="_xlnm.Print_Area" localSheetId="0">'Rate Sheet'!$A$1:$G$579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7" i="1" l="1"/>
  <c r="G20" i="1"/>
  <c r="G14" i="1"/>
  <c r="G570" i="1"/>
  <c r="G569" i="1"/>
  <c r="G568" i="1"/>
  <c r="G567" i="1"/>
  <c r="G566" i="1"/>
  <c r="G565" i="1"/>
  <c r="G551" i="1"/>
  <c r="G550" i="1"/>
  <c r="G549" i="1"/>
  <c r="G548" i="1"/>
  <c r="G547" i="1"/>
  <c r="G546" i="1"/>
  <c r="G532" i="1"/>
  <c r="G531" i="1"/>
  <c r="G530" i="1"/>
  <c r="G529" i="1"/>
  <c r="G528" i="1"/>
  <c r="G527" i="1"/>
  <c r="G513" i="1"/>
  <c r="G512" i="1"/>
  <c r="G511" i="1"/>
  <c r="G510" i="1"/>
  <c r="G509" i="1"/>
  <c r="G508" i="1"/>
  <c r="G494" i="1"/>
  <c r="G493" i="1"/>
  <c r="G492" i="1"/>
  <c r="G491" i="1"/>
  <c r="G490" i="1"/>
  <c r="G489" i="1"/>
  <c r="G475" i="1"/>
  <c r="G474" i="1"/>
  <c r="G473" i="1"/>
  <c r="G472" i="1"/>
  <c r="G471" i="1"/>
  <c r="G470" i="1"/>
  <c r="G456" i="1"/>
  <c r="G455" i="1"/>
  <c r="G454" i="1"/>
  <c r="G453" i="1"/>
  <c r="G452" i="1"/>
  <c r="G451" i="1"/>
  <c r="G437" i="1"/>
  <c r="G436" i="1"/>
  <c r="G435" i="1"/>
  <c r="G434" i="1"/>
  <c r="G433" i="1"/>
  <c r="G432" i="1"/>
  <c r="G438" i="1" s="1"/>
  <c r="G442" i="1" s="1"/>
  <c r="G443" i="1" s="1"/>
  <c r="G418" i="1"/>
  <c r="G417" i="1"/>
  <c r="G416" i="1"/>
  <c r="G415" i="1"/>
  <c r="G414" i="1"/>
  <c r="G413" i="1"/>
  <c r="G399" i="1"/>
  <c r="G398" i="1"/>
  <c r="G397" i="1"/>
  <c r="G396" i="1"/>
  <c r="G395" i="1"/>
  <c r="G394" i="1"/>
  <c r="G380" i="1"/>
  <c r="G379" i="1"/>
  <c r="G378" i="1"/>
  <c r="G377" i="1"/>
  <c r="G376" i="1"/>
  <c r="G375" i="1"/>
  <c r="G361" i="1"/>
  <c r="G360" i="1"/>
  <c r="G359" i="1"/>
  <c r="G358" i="1"/>
  <c r="G357" i="1"/>
  <c r="G356" i="1"/>
  <c r="G342" i="1"/>
  <c r="G341" i="1"/>
  <c r="G340" i="1"/>
  <c r="G339" i="1"/>
  <c r="G338" i="1"/>
  <c r="G337" i="1"/>
  <c r="G323" i="1"/>
  <c r="G322" i="1"/>
  <c r="G321" i="1"/>
  <c r="G320" i="1"/>
  <c r="G319" i="1"/>
  <c r="G318" i="1"/>
  <c r="G304" i="1"/>
  <c r="G303" i="1"/>
  <c r="G302" i="1"/>
  <c r="G301" i="1"/>
  <c r="G300" i="1"/>
  <c r="G299" i="1"/>
  <c r="G285" i="1"/>
  <c r="G284" i="1"/>
  <c r="G283" i="1"/>
  <c r="G282" i="1"/>
  <c r="G281" i="1"/>
  <c r="G280" i="1"/>
  <c r="G266" i="1"/>
  <c r="G265" i="1"/>
  <c r="G264" i="1"/>
  <c r="G263" i="1"/>
  <c r="G262" i="1"/>
  <c r="G261" i="1"/>
  <c r="G247" i="1"/>
  <c r="G246" i="1"/>
  <c r="G245" i="1"/>
  <c r="G244" i="1"/>
  <c r="G243" i="1"/>
  <c r="G242" i="1"/>
  <c r="G248" i="1" s="1"/>
  <c r="G252" i="1" s="1"/>
  <c r="G253" i="1" s="1"/>
  <c r="G228" i="1"/>
  <c r="G227" i="1"/>
  <c r="G226" i="1"/>
  <c r="G225" i="1"/>
  <c r="G224" i="1"/>
  <c r="G223" i="1"/>
  <c r="G209" i="1"/>
  <c r="G208" i="1"/>
  <c r="G207" i="1"/>
  <c r="G206" i="1"/>
  <c r="G205" i="1"/>
  <c r="G204" i="1"/>
  <c r="G190" i="1"/>
  <c r="G189" i="1"/>
  <c r="G188" i="1"/>
  <c r="G187" i="1"/>
  <c r="G186" i="1"/>
  <c r="G185" i="1"/>
  <c r="G191" i="1" s="1"/>
  <c r="G195" i="1" s="1"/>
  <c r="G196" i="1" s="1"/>
  <c r="G171" i="1"/>
  <c r="G170" i="1"/>
  <c r="G169" i="1"/>
  <c r="G168" i="1"/>
  <c r="G167" i="1"/>
  <c r="G166" i="1"/>
  <c r="G152" i="1"/>
  <c r="G151" i="1"/>
  <c r="G150" i="1"/>
  <c r="G149" i="1"/>
  <c r="G148" i="1"/>
  <c r="G147" i="1"/>
  <c r="G133" i="1"/>
  <c r="G132" i="1"/>
  <c r="G131" i="1"/>
  <c r="G130" i="1"/>
  <c r="G129" i="1"/>
  <c r="G128" i="1"/>
  <c r="G114" i="1"/>
  <c r="G113" i="1"/>
  <c r="G112" i="1"/>
  <c r="G111" i="1"/>
  <c r="G110" i="1"/>
  <c r="G109" i="1"/>
  <c r="G95" i="1"/>
  <c r="G94" i="1"/>
  <c r="G93" i="1"/>
  <c r="G92" i="1"/>
  <c r="G91" i="1"/>
  <c r="G90" i="1"/>
  <c r="G76" i="1"/>
  <c r="G75" i="1"/>
  <c r="G74" i="1"/>
  <c r="G73" i="1"/>
  <c r="G72" i="1"/>
  <c r="G71" i="1"/>
  <c r="G57" i="1"/>
  <c r="G56" i="1"/>
  <c r="G55" i="1"/>
  <c r="G54" i="1"/>
  <c r="G53" i="1"/>
  <c r="G52" i="1"/>
  <c r="G58" i="1" s="1"/>
  <c r="G62" i="1" s="1"/>
  <c r="G63" i="1" s="1"/>
  <c r="G38" i="1"/>
  <c r="G37" i="1"/>
  <c r="G36" i="1"/>
  <c r="G35" i="1"/>
  <c r="G34" i="1"/>
  <c r="G33" i="1"/>
  <c r="G16" i="1"/>
  <c r="G15" i="1"/>
  <c r="G153" i="1" l="1"/>
  <c r="G157" i="1" s="1"/>
  <c r="G158" i="1" s="1"/>
  <c r="G343" i="1"/>
  <c r="G347" i="1" s="1"/>
  <c r="G348" i="1" s="1"/>
  <c r="G533" i="1"/>
  <c r="G537" i="1" s="1"/>
  <c r="G538" i="1" s="1"/>
  <c r="G229" i="1"/>
  <c r="G233" i="1" s="1"/>
  <c r="G234" i="1" s="1"/>
  <c r="G552" i="1"/>
  <c r="G556" i="1" s="1"/>
  <c r="G557" i="1" s="1"/>
  <c r="G39" i="1"/>
  <c r="G43" i="1" s="1"/>
  <c r="G44" i="1" s="1"/>
  <c r="G419" i="1"/>
  <c r="G423" i="1" s="1"/>
  <c r="G424" i="1" s="1"/>
  <c r="G172" i="1"/>
  <c r="G176" i="1" s="1"/>
  <c r="G177" i="1" s="1"/>
  <c r="G362" i="1"/>
  <c r="G366" i="1" s="1"/>
  <c r="G367" i="1" s="1"/>
  <c r="G267" i="1"/>
  <c r="G271" i="1" s="1"/>
  <c r="G272" i="1" s="1"/>
  <c r="G400" i="1"/>
  <c r="G404" i="1" s="1"/>
  <c r="G405" i="1" s="1"/>
  <c r="G210" i="1"/>
  <c r="G214" i="1" s="1"/>
  <c r="G215" i="1" s="1"/>
  <c r="G96" i="1"/>
  <c r="G100" i="1" s="1"/>
  <c r="G101" i="1" s="1"/>
  <c r="G103" i="1" s="1"/>
  <c r="G286" i="1"/>
  <c r="G290" i="1" s="1"/>
  <c r="G291" i="1" s="1"/>
  <c r="G476" i="1"/>
  <c r="G480" i="1" s="1"/>
  <c r="G481" i="1" s="1"/>
  <c r="G115" i="1"/>
  <c r="G119" i="1" s="1"/>
  <c r="G120" i="1" s="1"/>
  <c r="G305" i="1"/>
  <c r="G309" i="1" s="1"/>
  <c r="G310" i="1" s="1"/>
  <c r="G495" i="1"/>
  <c r="G499" i="1" s="1"/>
  <c r="G500" i="1" s="1"/>
  <c r="G381" i="1"/>
  <c r="G385" i="1" s="1"/>
  <c r="G386" i="1" s="1"/>
  <c r="G571" i="1"/>
  <c r="G575" i="1" s="1"/>
  <c r="G576" i="1" s="1"/>
  <c r="G134" i="1"/>
  <c r="G138" i="1" s="1"/>
  <c r="G139" i="1" s="1"/>
  <c r="G324" i="1"/>
  <c r="G328" i="1" s="1"/>
  <c r="G329" i="1" s="1"/>
  <c r="G514" i="1"/>
  <c r="G518" i="1" s="1"/>
  <c r="G519" i="1" s="1"/>
  <c r="G77" i="1"/>
  <c r="G81" i="1" s="1"/>
  <c r="G82" i="1" s="1"/>
  <c r="G457" i="1"/>
  <c r="G461" i="1" s="1"/>
  <c r="G462" i="1" s="1"/>
  <c r="G426" i="1"/>
  <c r="G65" i="1"/>
  <c r="G407" i="1"/>
  <c r="G198" i="1"/>
  <c r="G255" i="1"/>
  <c r="G445" i="1"/>
  <c r="G179" i="1"/>
  <c r="G293" i="1"/>
  <c r="G217" i="1"/>
  <c r="G369" i="1"/>
  <c r="G312" i="1"/>
  <c r="G160" i="1"/>
  <c r="G18" i="1"/>
  <c r="G17" i="1"/>
  <c r="G19" i="1"/>
  <c r="G350" i="1" l="1"/>
  <c r="G46" i="1"/>
  <c r="G559" i="1"/>
  <c r="G540" i="1"/>
  <c r="G236" i="1"/>
  <c r="G274" i="1"/>
  <c r="G141" i="1"/>
  <c r="G84" i="1"/>
  <c r="G578" i="1"/>
  <c r="G331" i="1"/>
  <c r="G464" i="1"/>
  <c r="G122" i="1"/>
  <c r="G521" i="1"/>
  <c r="G388" i="1"/>
  <c r="G483" i="1"/>
  <c r="G502" i="1"/>
  <c r="G24" i="1" l="1"/>
  <c r="G25" i="1" s="1"/>
</calcChain>
</file>

<file path=xl/sharedStrings.xml><?xml version="1.0" encoding="utf-8"?>
<sst xmlns="http://schemas.openxmlformats.org/spreadsheetml/2006/main" count="1118" uniqueCount="87">
  <si>
    <t>CABLE TELEVISION SYSTEM INFRASTRUCTURE SERVICES</t>
  </si>
  <si>
    <t xml:space="preserve">Discount offered on invoices paid within 30 days of receipt = </t>
  </si>
  <si>
    <t xml:space="preserve">	
There are no guarantees that any services will be requested from this agreement.</t>
  </si>
  <si>
    <t>1. AVENAL STATE PRISON (ASP)</t>
  </si>
  <si>
    <t>A.  SERVICE RATES</t>
  </si>
  <si>
    <t>Service Description</t>
  </si>
  <si>
    <t xml:space="preserve">Estimated Number 
of Hours </t>
  </si>
  <si>
    <t>x</t>
  </si>
  <si>
    <t>Hourly Rate</t>
  </si>
  <si>
    <t>=</t>
  </si>
  <si>
    <t>Total</t>
  </si>
  <si>
    <t>Preventative Maintenance Services</t>
  </si>
  <si>
    <t>Repair Services (Normal Business Hours)</t>
  </si>
  <si>
    <t>Repair Services (Outside of Normal Business Hours)</t>
  </si>
  <si>
    <t>Ground Vault/Confined Space Certified (Normal Business Hours)</t>
  </si>
  <si>
    <t>Ground Vault/Confined Space Certified (Outside Normal Business Hours)</t>
  </si>
  <si>
    <t>Emergency Services</t>
  </si>
  <si>
    <t xml:space="preserve">ASP TOTAL BASIS OF AWARD (A + B)  </t>
  </si>
  <si>
    <t>2. CALIPATRIA STATE PRISON (CAL)</t>
  </si>
  <si>
    <t xml:space="preserve">CAL TOTAL BASIS OF AWARD (A + B)  </t>
  </si>
  <si>
    <t>3. CALIFORNIA CORRECTIONAL INSTITUTION (CCI)</t>
  </si>
  <si>
    <t xml:space="preserve">CCI TOTAL BASIS OF AWARD (A + B)  </t>
  </si>
  <si>
    <t>4. CENTRAL CALIFORNIA WOMEN’S FACILITY (CCWF)</t>
  </si>
  <si>
    <t xml:space="preserve">CCWF TOTAL BASIS OF AWARD (A + B)  </t>
  </si>
  <si>
    <t>5. CENTINELA STATE PRISON (CEN)</t>
  </si>
  <si>
    <t xml:space="preserve">CEN TOTAL BASIS OF AWARD (A + B)  </t>
  </si>
  <si>
    <t>6. CALIFORNIA HEALTH CARE FACILITY (CHCF)</t>
  </si>
  <si>
    <t xml:space="preserve">CHCF TOTAL BASIS OF AWARD (A + B)  </t>
  </si>
  <si>
    <t>7. CALIFORNIA INSTITUTION FOR MEN (CIM)</t>
  </si>
  <si>
    <t xml:space="preserve">CIM TOTAL BASIS OF AWARD (A + B)  </t>
  </si>
  <si>
    <t>8. CALIFORNIA INSTITUTION FOR WOMEN (CIW)</t>
  </si>
  <si>
    <t xml:space="preserve">CIW TOTAL BASIS OF AWARD (A + B)  </t>
  </si>
  <si>
    <t>9. CALIFORNIA MEN’S COLONY (CMC)</t>
  </si>
  <si>
    <t xml:space="preserve">CMC TOTAL BASIS OF AWARD (A + B)  </t>
  </si>
  <si>
    <t>10. CALIFORNIA MEDICAL FACILITY (CMF)</t>
  </si>
  <si>
    <t xml:space="preserve">CMF TOTAL BASIS OF AWARD (A + B)  </t>
  </si>
  <si>
    <t>11. CALIFORNIA STATE PRISON, CORCORAN (COR)</t>
  </si>
  <si>
    <t xml:space="preserve">COR TOTAL BASIS OF AWARD (A + B)  </t>
  </si>
  <si>
    <t xml:space="preserve">CTF TOTAL BASIS OF AWARD (A + B)  </t>
  </si>
  <si>
    <t xml:space="preserve">FSP TOTAL BASIS OF AWARD (A + B)  </t>
  </si>
  <si>
    <t xml:space="preserve">HDSP TOTAL BASIS OF AWARD (A + B)  </t>
  </si>
  <si>
    <t xml:space="preserve">ISP TOTAL BASIS OF AWARD (A + B)  </t>
  </si>
  <si>
    <t xml:space="preserve">KVSP TOTAL BASIS OF AWARD (A + B)  </t>
  </si>
  <si>
    <t xml:space="preserve">LAC TOTAL BASIS OF AWARD (A + B)  </t>
  </si>
  <si>
    <t xml:space="preserve">MCSP TOTAL BASIS OF AWARD (A + B)  </t>
  </si>
  <si>
    <t xml:space="preserve">NKSP TOTAL BASIS OF AWARD (A + B)  </t>
  </si>
  <si>
    <t xml:space="preserve">PBSP TOTAL BASIS OF AWARD (A + B)  </t>
  </si>
  <si>
    <t xml:space="preserve">PVSP TOTAL BASIS OF AWARD (A + B)  </t>
  </si>
  <si>
    <t xml:space="preserve">RJD TOTAL BASIS OF AWARD (A + B)  </t>
  </si>
  <si>
    <t xml:space="preserve">SAC TOTAL BASIS OF AWARD (A + B)  </t>
  </si>
  <si>
    <t xml:space="preserve">SATF TOTAL BASIS OF AWARD (A + B)  </t>
  </si>
  <si>
    <t xml:space="preserve">SCC TOTAL BASIS OF AWARD (A + B)  </t>
  </si>
  <si>
    <t xml:space="preserve">SOL TOTAL BASIS OF AWARD (A + B)  </t>
  </si>
  <si>
    <t xml:space="preserve">SQRC TOTAL BASIS OF AWARD (A + B)  </t>
  </si>
  <si>
    <t xml:space="preserve">SVSP TOTAL BASIS OF AWARD (A + B)  </t>
  </si>
  <si>
    <t xml:space="preserve">VSP TOTAL BASIS OF AWARD (A + B)  </t>
  </si>
  <si>
    <t xml:space="preserve">WSP TOTAL BASIS OF AWARD (A + B)  </t>
  </si>
  <si>
    <t>B. OTHER</t>
  </si>
  <si>
    <t>A. SERVICE RATES</t>
  </si>
  <si>
    <t>Estimated Parts, Rentals, and Design Services (not included under Preventative Maintenance)</t>
  </si>
  <si>
    <t>As-Needed Services (25%)</t>
  </si>
  <si>
    <t>SECTION (A) TOTAL</t>
  </si>
  <si>
    <t>SECTION (B) TOTAL</t>
  </si>
  <si>
    <t>*In the event of tie bids, CDCR reserves the right to determine the bidder entitled to the contract award based on the percentage of discount. If not applicable or a discount tie, a coin toss or lot drawing will be used in accordance with the Invitation for Bid, Basis for Award.</t>
  </si>
  <si>
    <t>*</t>
  </si>
  <si>
    <t>Contractors may offer a discount on invoices received and accepted by CDCR and paid within thirty (30) days of receipt. Discount offered must be at least one percent of the invoice amount and a minimum of $50.00.</t>
  </si>
  <si>
    <t>Quantities and services listed in the Exhibit B-1, Rate Sheet are the State's estimates only and are offered as a basis for the comparison of bids. The State does not expressly or by implication agree that the actual amount of work will correspond therewith and reserves the right to increase/omit portions of the work as may be deemed necessary or advisable by the State. 
Each participating location’s total basis of award includes a Rate Sheet line item totaling 25% of the sum of the bidder’s service rate(s) to allow for additional as-needed, unforeseeable services. As-needed services will be payable at the applicable service rate(s) on the Exhibit B-1, Rate Sheet.
All CDCR estimated quantities and Contractor provided rates are for the entire term of this agreement.</t>
  </si>
  <si>
    <r>
      <t xml:space="preserve">Electronic bid packages include an Excel version of this Rate Sheet (Exhibit B-1) in addition to the PDF file in order to assist bidders in computing accurate totals. Bidders should download the Excel version and complete ALL highlighted cells.
The Contractor will be compensated for services performed in accordance with the rates specified on the Exhibit B-1, Rate Sheet which shall include all labor, personnel, transportation (including travel and per diem), materials, supplies, tools, any necessary equipment, permits, licenses, taxes, fees, shipping/freight charges, and every other item of expense necessary (unless otherwise specified herein) to provide the identified services.
Bidders may bid on one or more locations. Bidders are not required to bid on all locations; however, bidders must include a rate for </t>
    </r>
    <r>
      <rPr>
        <u/>
        <sz val="11"/>
        <color theme="1"/>
        <rFont val="Arial"/>
        <family val="2"/>
      </rPr>
      <t>all items within that location</t>
    </r>
    <r>
      <rPr>
        <sz val="11"/>
        <color theme="1"/>
        <rFont val="Arial"/>
        <family val="2"/>
      </rPr>
      <t xml:space="preserve">. Failure to indicate a dollar amount (blank cell) on any item may be grounds to reject the entire bid for that location. A zero dollar amount ($0.00 or $ -) listed for any and/or all items shall be interpreted and understood by the State to mean that the bidder will perform any such services at </t>
    </r>
    <r>
      <rPr>
        <u/>
        <sz val="11"/>
        <color theme="1"/>
        <rFont val="Arial"/>
        <family val="2"/>
      </rPr>
      <t>NO COST</t>
    </r>
    <r>
      <rPr>
        <sz val="11"/>
        <color theme="1"/>
        <rFont val="Arial"/>
        <family val="2"/>
      </rPr>
      <t xml:space="preserve"> to the State. 
Any and all services performed outside the scope of this Agreement shall be at the sole risk and expense of the Contractor. All prices and notations must be printed in ink or typewritten. All prices must be bid in U.S. currency and shall encompass every item of expense necessary to perform the services.</t>
    </r>
  </si>
  <si>
    <t>12. CORRECTIONAL TRAINING FACILITY (CTF)</t>
  </si>
  <si>
    <t>13. FOLSOM STATE PRISON (FSP)</t>
  </si>
  <si>
    <t>14. HIGH DESERT STATE PRISON (HDSP)</t>
  </si>
  <si>
    <t>15. IRONWOOD STATE PRISON (ISP)</t>
  </si>
  <si>
    <t>16. KERN VALLEY STATE PRISON (KVSP)</t>
  </si>
  <si>
    <t>17. CALIFORNIA STATE PRISON, LOS ANGELES COUNTY (LAC)</t>
  </si>
  <si>
    <t>18. MULE CREEK STATE PRISON (MCSP)</t>
  </si>
  <si>
    <t>19. NORTH KERN STATE PRISON (NKSP)</t>
  </si>
  <si>
    <t>20. PELICAN BAY STATE PRISON (PBSP)</t>
  </si>
  <si>
    <t>21. PLEASANT VALLEY STATE PRISON (PVSP)</t>
  </si>
  <si>
    <t>22. RICHARD J. DONOVAN CORRECTIONAL FACILITY (RJD)</t>
  </si>
  <si>
    <t>23. CALIFORNIA STATE PRISON, SACRAMENTO (SAC)</t>
  </si>
  <si>
    <t>24. CALIFORNIA SUBSTANCE ABUSE TREATMENT FACILITY AND STATE PRISON (SATF)</t>
  </si>
  <si>
    <t>25. SIERRA CONSERVATION CENTER (SCC)</t>
  </si>
  <si>
    <t>26. CALIFORNIA STATE PRISON, SOLANO (SOL)</t>
  </si>
  <si>
    <t>27. SAN QUENTIN REHABILITATION CENTER (SQRC)</t>
  </si>
  <si>
    <t>28. SALINAS VALLEY STATE PRISON (SVSP)</t>
  </si>
  <si>
    <t>29. VALLEY STATE PRISON (VSP)</t>
  </si>
  <si>
    <t>30. WASCO STATE PRISON (WSP)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</si>
</sst>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4" x14ac:knownFonts="1">
    <font>
      <sz val="11"/>
      <color theme="1"/>
      <name val="Calibri"/>
      <family val="2"/>
      <scheme val="minor"/>
    </font>
    <font>
      <sz val="10"/>
      <name val="Arial"/>
      <family val="2"/>
    </font>
    <font>
      <b/>
      <sz val="10.5"/>
      <color theme="1"/>
      <name val="Arial"/>
      <family val="2"/>
    </font>
    <font>
      <sz val="10.5"/>
      <color theme="1"/>
      <name val="Arial"/>
      <family val="2"/>
    </font>
    <font>
      <b/>
      <u/>
      <sz val="10.5"/>
      <color theme="1"/>
      <name val="Arial"/>
      <family val="2"/>
    </font>
    <font>
      <sz val="11"/>
      <color theme="1"/>
      <name val="Calibri"/>
      <family val="2"/>
      <scheme val="minor"/>
    </font>
    <font>
      <b/>
      <sz val="10.5"/>
      <name val="Arial"/>
      <family val="2"/>
    </font>
    <font>
      <b/>
      <sz val="10.5"/>
      <color rgb="FFFF0000"/>
      <name val="Arial"/>
      <family val="2"/>
    </font>
    <font>
      <sz val="11"/>
      <color theme="1"/>
      <name val="Arial"/>
      <family val="2"/>
    </font>
    <font>
      <b/>
      <u/>
      <sz val="11"/>
      <color theme="1"/>
      <name val="Arial"/>
      <family val="2"/>
    </font>
    <font>
      <b/>
      <sz val="11"/>
      <color theme="1"/>
      <name val="Arial"/>
      <family val="2"/>
    </font>
    <font>
      <b/>
      <sz val="11"/>
      <color rgb="FFFF0000"/>
      <name val="Arial"/>
      <family val="2"/>
    </font>
    <font>
      <b/>
      <sz val="12"/>
      <color theme="1"/>
      <name val="Arial"/>
      <family val="2"/>
    </font>
    <font>
      <u/>
      <sz val="11"/>
      <color theme="1"/>
      <name val="Arial"/>
      <family val="2"/>
    </font>
  </fonts>
  <fills count="6">
    <fill>
      <patternFill patternType="none"/>
    </fill>
    <fill>
      <patternFill patternType="gray125"/>
    </fill>
    <fill>
      <patternFill patternType="solid">
        <fgColor rgb="FFFFFF9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9" tint="0.59999389629810485"/>
        <bgColor indexed="64"/>
      </patternFill>
    </fill>
  </fills>
  <borders count="3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right/>
      <top style="thin">
        <color auto="1"/>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style="thin">
        <color auto="1"/>
      </top>
      <bottom style="medium">
        <color indexed="64"/>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4">
    <xf numFmtId="0" fontId="0" fillId="0" borderId="0"/>
    <xf numFmtId="0" fontId="1" fillId="0" borderId="0"/>
    <xf numFmtId="44" fontId="5" fillId="0" borderId="0" applyFont="0" applyFill="0" applyBorder="0" applyAlignment="0" applyProtection="0"/>
    <xf numFmtId="9" fontId="5" fillId="0" borderId="0" applyFont="0" applyFill="0" applyBorder="0" applyAlignment="0" applyProtection="0"/>
  </cellStyleXfs>
  <cellXfs count="89">
    <xf numFmtId="0" fontId="0" fillId="0" borderId="0" xfId="0"/>
    <xf numFmtId="0" fontId="3" fillId="0" borderId="0" xfId="0" applyFont="1"/>
    <xf numFmtId="0" fontId="3" fillId="0" borderId="0" xfId="0" applyFont="1" applyAlignment="1">
      <alignment vertical="center" wrapText="1"/>
    </xf>
    <xf numFmtId="0" fontId="3" fillId="0" borderId="3" xfId="0" applyFont="1" applyBorder="1" applyAlignment="1">
      <alignment vertical="center" wrapText="1"/>
    </xf>
    <xf numFmtId="44" fontId="3" fillId="0" borderId="1" xfId="0" applyNumberFormat="1" applyFont="1" applyBorder="1" applyAlignment="1">
      <alignment horizontal="center" vertical="center"/>
    </xf>
    <xf numFmtId="0" fontId="2" fillId="0" borderId="1" xfId="0" applyFont="1" applyBorder="1" applyAlignment="1">
      <alignment horizontal="center" vertical="center"/>
    </xf>
    <xf numFmtId="44" fontId="3" fillId="0" borderId="4" xfId="2" applyFont="1" applyBorder="1" applyAlignment="1" applyProtection="1">
      <alignment horizontal="left" vertical="center" wrapText="1"/>
    </xf>
    <xf numFmtId="0" fontId="3" fillId="0" borderId="6" xfId="0" applyFont="1" applyBorder="1" applyAlignment="1">
      <alignment vertical="center" wrapText="1"/>
    </xf>
    <xf numFmtId="44" fontId="3" fillId="0" borderId="2" xfId="0" applyNumberFormat="1" applyFont="1" applyBorder="1" applyAlignment="1">
      <alignment horizontal="center" vertical="center"/>
    </xf>
    <xf numFmtId="0" fontId="2" fillId="0" borderId="2" xfId="0" applyFont="1" applyBorder="1" applyAlignment="1">
      <alignment horizontal="center" vertical="center"/>
    </xf>
    <xf numFmtId="44" fontId="3" fillId="0" borderId="5" xfId="2" applyFont="1" applyBorder="1" applyAlignment="1" applyProtection="1">
      <alignment horizontal="left" vertical="center" wrapText="1"/>
    </xf>
    <xf numFmtId="0" fontId="3" fillId="0" borderId="13" xfId="0" applyFont="1" applyBorder="1" applyAlignment="1">
      <alignment vertical="center" wrapText="1"/>
    </xf>
    <xf numFmtId="44" fontId="3" fillId="0" borderId="14" xfId="0" applyNumberFormat="1" applyFont="1" applyBorder="1" applyAlignment="1">
      <alignment horizontal="center" vertical="center"/>
    </xf>
    <xf numFmtId="0" fontId="2" fillId="0" borderId="14" xfId="0" applyFont="1" applyBorder="1" applyAlignment="1">
      <alignment horizontal="center" vertical="center"/>
    </xf>
    <xf numFmtId="44" fontId="3" fillId="0" borderId="15" xfId="2" applyFont="1" applyBorder="1" applyAlignment="1" applyProtection="1">
      <alignment horizontal="left" vertical="center" wrapText="1"/>
    </xf>
    <xf numFmtId="44" fontId="6" fillId="0" borderId="9" xfId="2" applyFont="1" applyFill="1" applyBorder="1" applyAlignment="1" applyProtection="1">
      <alignment vertical="center" wrapText="1"/>
    </xf>
    <xf numFmtId="0" fontId="3" fillId="0" borderId="0" xfId="0" applyFont="1" applyAlignment="1">
      <alignment vertical="center"/>
    </xf>
    <xf numFmtId="0" fontId="2" fillId="0" borderId="0" xfId="0" applyFont="1" applyAlignment="1">
      <alignment horizontal="right" vertical="center" wrapText="1"/>
    </xf>
    <xf numFmtId="0" fontId="7" fillId="0" borderId="0" xfId="0" applyFont="1" applyAlignment="1">
      <alignment horizontal="center" vertical="center" wrapText="1"/>
    </xf>
    <xf numFmtId="0" fontId="7" fillId="0" borderId="0" xfId="0" applyFont="1" applyAlignment="1">
      <alignment horizontal="left"/>
    </xf>
    <xf numFmtId="0" fontId="4" fillId="0" borderId="0" xfId="0" applyFont="1" applyAlignment="1">
      <alignment horizontal="center" vertical="center" wrapText="1"/>
    </xf>
    <xf numFmtId="0" fontId="3" fillId="0" borderId="0" xfId="0" applyFont="1" applyAlignment="1">
      <alignment horizontal="justify" vertical="center" wrapText="1"/>
    </xf>
    <xf numFmtId="3" fontId="3" fillId="0" borderId="1"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3" fontId="3" fillId="0" borderId="14" xfId="0" applyNumberFormat="1" applyFont="1" applyBorder="1" applyAlignment="1">
      <alignment horizontal="center" vertical="center" wrapText="1"/>
    </xf>
    <xf numFmtId="0" fontId="2" fillId="0" borderId="0" xfId="0" applyFont="1"/>
    <xf numFmtId="0" fontId="2" fillId="0" borderId="27" xfId="0" applyFont="1" applyBorder="1" applyAlignment="1">
      <alignment horizontal="center" vertical="center" wrapText="1"/>
    </xf>
    <xf numFmtId="44" fontId="3" fillId="0" borderId="28" xfId="2" applyFont="1" applyFill="1" applyBorder="1" applyAlignment="1" applyProtection="1">
      <alignment vertical="center" wrapText="1"/>
    </xf>
    <xf numFmtId="44" fontId="3" fillId="0" borderId="28" xfId="2" applyFont="1" applyFill="1" applyBorder="1" applyAlignment="1" applyProtection="1">
      <alignment horizontal="left" vertical="center" wrapText="1"/>
    </xf>
    <xf numFmtId="44" fontId="6" fillId="0" borderId="9" xfId="2" applyFont="1" applyFill="1" applyBorder="1" applyAlignment="1" applyProtection="1">
      <alignment horizontal="left" vertical="center" wrapText="1"/>
    </xf>
    <xf numFmtId="0" fontId="8" fillId="0" borderId="0" xfId="0" applyFont="1" applyAlignment="1">
      <alignment horizontal="justify" vertical="center" wrapText="1"/>
    </xf>
    <xf numFmtId="0" fontId="11" fillId="0" borderId="0" xfId="0" applyFont="1" applyAlignment="1">
      <alignment horizontal="left" vertical="center"/>
    </xf>
    <xf numFmtId="0" fontId="11" fillId="0" borderId="0" xfId="0" applyFont="1" applyAlignment="1">
      <alignment horizontal="left"/>
    </xf>
    <xf numFmtId="0" fontId="2" fillId="0" borderId="30" xfId="0" applyFont="1" applyBorder="1" applyAlignment="1">
      <alignment horizontal="right" vertical="center" wrapText="1"/>
    </xf>
    <xf numFmtId="44" fontId="2" fillId="0" borderId="30" xfId="2" applyFont="1" applyFill="1" applyBorder="1" applyAlignment="1" applyProtection="1">
      <alignment vertical="center" wrapText="1"/>
    </xf>
    <xf numFmtId="44" fontId="2" fillId="0" borderId="0" xfId="2" applyFont="1" applyFill="1" applyBorder="1" applyAlignment="1" applyProtection="1">
      <alignment vertical="center" wrapText="1"/>
    </xf>
    <xf numFmtId="0" fontId="2" fillId="4" borderId="7" xfId="0" applyFont="1" applyFill="1" applyBorder="1" applyAlignment="1">
      <alignment horizontal="center" vertical="center" wrapText="1"/>
    </xf>
    <xf numFmtId="0" fontId="2" fillId="4" borderId="8" xfId="0" applyFont="1" applyFill="1" applyBorder="1" applyAlignment="1">
      <alignment horizontal="center" vertical="center" wrapText="1"/>
    </xf>
    <xf numFmtId="1" fontId="2" fillId="4" borderId="8" xfId="0" applyNumberFormat="1" applyFont="1" applyFill="1" applyBorder="1" applyAlignment="1">
      <alignment horizontal="center" vertical="center"/>
    </xf>
    <xf numFmtId="0" fontId="2" fillId="4" borderId="8" xfId="0" applyFont="1" applyFill="1" applyBorder="1" applyAlignment="1">
      <alignment horizontal="center" vertical="center"/>
    </xf>
    <xf numFmtId="0" fontId="2" fillId="4" borderId="9" xfId="0" applyFont="1" applyFill="1" applyBorder="1" applyAlignment="1">
      <alignment horizontal="center" vertical="center" wrapText="1"/>
    </xf>
    <xf numFmtId="44" fontId="3" fillId="0" borderId="1" xfId="2" applyFont="1" applyBorder="1" applyAlignment="1">
      <alignment vertical="center"/>
    </xf>
    <xf numFmtId="0" fontId="2" fillId="4" borderId="9" xfId="0" applyFont="1" applyFill="1" applyBorder="1" applyAlignment="1">
      <alignment horizontal="center" vertical="center"/>
    </xf>
    <xf numFmtId="44" fontId="3" fillId="0" borderId="1" xfId="2" applyFont="1" applyBorder="1" applyAlignment="1">
      <alignment horizontal="left" vertical="center"/>
    </xf>
    <xf numFmtId="0" fontId="2" fillId="0" borderId="14" xfId="0" applyFont="1" applyBorder="1" applyAlignment="1">
      <alignment horizontal="center" vertical="center" wrapText="1"/>
    </xf>
    <xf numFmtId="44" fontId="3" fillId="0" borderId="14" xfId="2" applyFont="1" applyFill="1" applyBorder="1" applyAlignment="1" applyProtection="1">
      <alignment vertical="center" wrapText="1"/>
    </xf>
    <xf numFmtId="44" fontId="2" fillId="5" borderId="12" xfId="2" applyFont="1" applyFill="1" applyBorder="1" applyAlignment="1" applyProtection="1">
      <alignment vertical="center" wrapText="1"/>
    </xf>
    <xf numFmtId="164" fontId="12" fillId="0" borderId="0" xfId="3" applyNumberFormat="1" applyFont="1" applyFill="1" applyBorder="1" applyAlignment="1" applyProtection="1">
      <alignment horizontal="left" vertical="center"/>
      <protection locked="0"/>
    </xf>
    <xf numFmtId="10" fontId="10" fillId="0" borderId="0" xfId="0" applyNumberFormat="1" applyFont="1" applyAlignment="1">
      <alignment vertical="center"/>
    </xf>
    <xf numFmtId="0" fontId="8" fillId="0" borderId="35" xfId="0" applyFont="1" applyBorder="1"/>
    <xf numFmtId="0" fontId="6" fillId="0" borderId="7" xfId="0" applyFont="1" applyBorder="1" applyAlignment="1">
      <alignment horizontal="right" vertical="center" wrapText="1"/>
    </xf>
    <xf numFmtId="0" fontId="6" fillId="0" borderId="8" xfId="0" applyFont="1" applyBorder="1" applyAlignment="1">
      <alignment horizontal="right" vertical="center" wrapText="1"/>
    </xf>
    <xf numFmtId="0" fontId="3" fillId="0" borderId="1" xfId="0" applyFont="1" applyBorder="1" applyAlignment="1">
      <alignment horizontal="left" vertical="center"/>
    </xf>
    <xf numFmtId="0" fontId="3" fillId="0" borderId="29" xfId="0" applyFont="1" applyBorder="1" applyAlignment="1">
      <alignment horizontal="left" vertical="center" wrapText="1"/>
    </xf>
    <xf numFmtId="0" fontId="3" fillId="0" borderId="26" xfId="0" applyFont="1" applyBorder="1" applyAlignment="1">
      <alignment horizontal="left" vertical="center" wrapText="1"/>
    </xf>
    <xf numFmtId="0" fontId="3" fillId="0" borderId="25" xfId="0" applyFont="1" applyBorder="1" applyAlignment="1">
      <alignment horizontal="left" vertical="center" wrapText="1"/>
    </xf>
    <xf numFmtId="44" fontId="3" fillId="2" borderId="22" xfId="2" applyFont="1" applyFill="1" applyBorder="1" applyAlignment="1" applyProtection="1">
      <alignment horizontal="left" vertical="center" wrapText="1"/>
      <protection locked="0"/>
    </xf>
    <xf numFmtId="44" fontId="3" fillId="2" borderId="23" xfId="2" applyFont="1" applyFill="1" applyBorder="1" applyAlignment="1" applyProtection="1">
      <alignment horizontal="left" vertical="center" wrapText="1"/>
      <protection locked="0"/>
    </xf>
    <xf numFmtId="44" fontId="3" fillId="2" borderId="24" xfId="2" applyFont="1" applyFill="1" applyBorder="1" applyAlignment="1" applyProtection="1">
      <alignment horizontal="left" vertical="center" wrapText="1"/>
      <protection locked="0"/>
    </xf>
    <xf numFmtId="44" fontId="3" fillId="2" borderId="25" xfId="2" applyFont="1" applyFill="1" applyBorder="1" applyAlignment="1" applyProtection="1">
      <alignment horizontal="left" vertical="center" wrapText="1"/>
      <protection locked="0"/>
    </xf>
    <xf numFmtId="0" fontId="2" fillId="4" borderId="10" xfId="0" applyFont="1" applyFill="1" applyBorder="1" applyAlignment="1">
      <alignment horizontal="center" vertical="center"/>
    </xf>
    <xf numFmtId="0" fontId="2" fillId="4" borderId="11" xfId="0" applyFont="1" applyFill="1" applyBorder="1" applyAlignment="1">
      <alignment horizontal="center" vertical="center"/>
    </xf>
    <xf numFmtId="0" fontId="2" fillId="4" borderId="19" xfId="0" applyFont="1" applyFill="1" applyBorder="1" applyAlignment="1">
      <alignment horizontal="center" vertical="center"/>
    </xf>
    <xf numFmtId="0" fontId="9" fillId="0" borderId="0" xfId="0" applyFont="1" applyAlignment="1">
      <alignment horizontal="center" vertical="center" wrapText="1"/>
    </xf>
    <xf numFmtId="0" fontId="8" fillId="0" borderId="0" xfId="0" applyFont="1" applyAlignment="1">
      <alignment horizontal="justify" vertical="center" wrapText="1"/>
    </xf>
    <xf numFmtId="0" fontId="8" fillId="0" borderId="31" xfId="0" applyFont="1" applyBorder="1" applyAlignment="1">
      <alignment horizontal="justify" vertical="top" wrapText="1"/>
    </xf>
    <xf numFmtId="0" fontId="8" fillId="0" borderId="32" xfId="0" applyFont="1" applyBorder="1" applyAlignment="1">
      <alignment horizontal="justify" vertical="top" wrapText="1"/>
    </xf>
    <xf numFmtId="0" fontId="8" fillId="0" borderId="33" xfId="0" applyFont="1" applyBorder="1" applyAlignment="1">
      <alignment horizontal="justify" vertical="top" wrapText="1"/>
    </xf>
    <xf numFmtId="0" fontId="10" fillId="0" borderId="34" xfId="0" applyFont="1" applyBorder="1" applyAlignment="1">
      <alignment horizontal="right" vertical="center"/>
    </xf>
    <xf numFmtId="0" fontId="10" fillId="0" borderId="0" xfId="0" applyFont="1" applyAlignment="1">
      <alignment horizontal="right" vertical="center"/>
    </xf>
    <xf numFmtId="0" fontId="2" fillId="3" borderId="0" xfId="0" applyFont="1" applyFill="1" applyAlignment="1">
      <alignment horizontal="left" vertical="center"/>
    </xf>
    <xf numFmtId="0" fontId="2" fillId="0" borderId="0" xfId="0" applyFont="1" applyAlignment="1">
      <alignment horizontal="left"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6" fillId="0" borderId="19" xfId="0" applyFont="1" applyBorder="1" applyAlignment="1">
      <alignment horizontal="right" vertical="center" wrapText="1"/>
    </xf>
    <xf numFmtId="0" fontId="2" fillId="5" borderId="10" xfId="0" applyFont="1" applyFill="1" applyBorder="1" applyAlignment="1">
      <alignment horizontal="right" vertical="center" wrapText="1"/>
    </xf>
    <xf numFmtId="0" fontId="2" fillId="5" borderId="11" xfId="0" applyFont="1" applyFill="1" applyBorder="1" applyAlignment="1">
      <alignment horizontal="right" vertical="center" wrapText="1"/>
    </xf>
    <xf numFmtId="0" fontId="2" fillId="5" borderId="12" xfId="0" applyFont="1" applyFill="1" applyBorder="1" applyAlignment="1">
      <alignment horizontal="right" vertical="center" wrapText="1"/>
    </xf>
    <xf numFmtId="0" fontId="8" fillId="0" borderId="16" xfId="0" applyFont="1" applyBorder="1" applyAlignment="1">
      <alignment horizontal="justify" wrapText="1"/>
    </xf>
    <xf numFmtId="0" fontId="8" fillId="0" borderId="36" xfId="0" applyFont="1" applyBorder="1" applyAlignment="1">
      <alignment horizontal="justify" wrapText="1"/>
    </xf>
    <xf numFmtId="0" fontId="8" fillId="0" borderId="17" xfId="0" applyFont="1" applyBorder="1" applyAlignment="1">
      <alignment horizontal="justify" wrapText="1"/>
    </xf>
    <xf numFmtId="1" fontId="2" fillId="4" borderId="18"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44" fontId="3" fillId="2" borderId="20" xfId="2" applyFont="1" applyFill="1" applyBorder="1" applyAlignment="1" applyProtection="1">
      <alignment horizontal="left" vertical="center" wrapText="1"/>
      <protection locked="0"/>
    </xf>
    <xf numFmtId="44" fontId="3" fillId="2" borderId="21" xfId="2" applyFont="1" applyFill="1" applyBorder="1" applyAlignment="1" applyProtection="1">
      <alignment horizontal="left" vertical="center" wrapText="1"/>
      <protection locked="0"/>
    </xf>
    <xf numFmtId="44" fontId="3" fillId="2" borderId="16" xfId="2" applyFont="1" applyFill="1" applyBorder="1" applyAlignment="1" applyProtection="1">
      <alignment horizontal="left" vertical="center" wrapText="1"/>
      <protection locked="0"/>
    </xf>
    <xf numFmtId="44" fontId="3" fillId="2" borderId="17" xfId="2" applyFont="1" applyFill="1" applyBorder="1" applyAlignment="1" applyProtection="1">
      <alignment horizontal="left" vertical="center" wrapText="1"/>
      <protection locked="0"/>
    </xf>
    <xf numFmtId="0" fontId="3" fillId="0" borderId="14" xfId="0" applyFont="1" applyBorder="1" applyAlignment="1">
      <alignment horizontal="left" vertical="center" wrapText="1"/>
    </xf>
    <xf numFmtId="164" fontId="10" fillId="2" borderId="2" xfId="3" applyNumberFormat="1" applyFont="1" applyFill="1" applyBorder="1" applyAlignment="1" applyProtection="1">
      <alignment horizontal="center" vertical="center"/>
      <protection locked="0"/>
    </xf>
  </cellXfs>
  <cellStyles count="4">
    <cellStyle name="Currency" xfId="2" builtinId="4"/>
    <cellStyle name="Normal" xfId="0" builtinId="0"/>
    <cellStyle name="Normal 2" xfId="1" xr:uid="{00000000-0005-0000-0000-000001000000}"/>
    <cellStyle name="Percent" xfId="3" builtinId="5"/>
  </cellStyles>
  <dxfs count="0"/>
  <tableStyles count="0" defaultTableStyle="TableStyleMedium9" defaultPivotStyle="PivotStyleLight16"/>
  <colors>
    <mruColors>
      <color rgb="FFFFFF99"/>
      <color rgb="FF66FF66"/>
      <color rgb="FF99FF99"/>
      <color rgb="FFFCD1AE"/>
      <color rgb="FFFBCBA3"/>
      <color rgb="FF91EE84"/>
      <color rgb="FFFFFFCC"/>
      <color rgb="FF66FF99"/>
      <color rgb="FF65ED8F"/>
      <color rgb="FF129E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79"/>
  <sheetViews>
    <sheetView tabSelected="1" view="pageLayout" zoomScaleNormal="100" zoomScaleSheetLayoutView="100" workbookViewId="0">
      <selection activeCell="D5" sqref="D5"/>
    </sheetView>
  </sheetViews>
  <sheetFormatPr defaultColWidth="3.28515625" defaultRowHeight="13.5" x14ac:dyDescent="0.2"/>
  <cols>
    <col min="1" max="1" width="66.28515625" style="1" customWidth="1"/>
    <col min="2" max="2" width="12.42578125" style="1" customWidth="1"/>
    <col min="3" max="3" width="2.28515625" style="1" customWidth="1"/>
    <col min="4" max="4" width="8" style="1" customWidth="1"/>
    <col min="5" max="5" width="4.42578125" style="1" customWidth="1"/>
    <col min="6" max="6" width="2.28515625" style="1" bestFit="1" customWidth="1"/>
    <col min="7" max="7" width="16.42578125" style="1" customWidth="1"/>
    <col min="8" max="16384" width="3.28515625" style="1"/>
  </cols>
  <sheetData>
    <row r="1" spans="1:7" ht="25.15" customHeight="1" x14ac:dyDescent="0.2">
      <c r="A1" s="63" t="s">
        <v>0</v>
      </c>
      <c r="B1" s="63"/>
      <c r="C1" s="63"/>
      <c r="D1" s="63"/>
      <c r="E1" s="63"/>
      <c r="F1" s="63"/>
      <c r="G1" s="63"/>
    </row>
    <row r="2" spans="1:7" ht="236.45" customHeight="1" x14ac:dyDescent="0.2">
      <c r="A2" s="64" t="s">
        <v>67</v>
      </c>
      <c r="B2" s="64"/>
      <c r="C2" s="64"/>
      <c r="D2" s="64"/>
      <c r="E2" s="64"/>
      <c r="F2" s="64"/>
      <c r="G2" s="64"/>
    </row>
    <row r="3" spans="1:7" ht="159.75" customHeight="1" x14ac:dyDescent="0.2">
      <c r="A3" s="64" t="s">
        <v>66</v>
      </c>
      <c r="B3" s="64"/>
      <c r="C3" s="64"/>
      <c r="D3" s="64"/>
      <c r="E3" s="64"/>
      <c r="F3" s="64"/>
      <c r="G3" s="64"/>
    </row>
    <row r="4" spans="1:7" ht="34.9" customHeight="1" x14ac:dyDescent="0.2">
      <c r="A4" s="65" t="s">
        <v>65</v>
      </c>
      <c r="B4" s="66"/>
      <c r="C4" s="66"/>
      <c r="D4" s="66"/>
      <c r="E4" s="66"/>
      <c r="F4" s="66"/>
      <c r="G4" s="67"/>
    </row>
    <row r="5" spans="1:7" ht="21" customHeight="1" x14ac:dyDescent="0.2">
      <c r="A5" s="68" t="s">
        <v>1</v>
      </c>
      <c r="B5" s="69"/>
      <c r="C5" s="69"/>
      <c r="D5" s="88"/>
      <c r="E5" s="47" t="s">
        <v>64</v>
      </c>
      <c r="F5" s="48"/>
      <c r="G5" s="49"/>
    </row>
    <row r="6" spans="1:7" ht="49.15" customHeight="1" x14ac:dyDescent="0.2">
      <c r="A6" s="78" t="s">
        <v>63</v>
      </c>
      <c r="B6" s="79"/>
      <c r="C6" s="79"/>
      <c r="D6" s="79"/>
      <c r="E6" s="79"/>
      <c r="F6" s="79"/>
      <c r="G6" s="80"/>
    </row>
    <row r="7" spans="1:7" ht="14.1" customHeight="1" x14ac:dyDescent="0.2">
      <c r="A7" s="30"/>
      <c r="B7" s="30"/>
      <c r="C7" s="30"/>
      <c r="D7" s="30"/>
      <c r="E7" s="30"/>
      <c r="F7" s="30"/>
      <c r="G7" s="30"/>
    </row>
    <row r="8" spans="1:7" ht="21.75" customHeight="1" x14ac:dyDescent="0.25">
      <c r="A8" s="31" t="s">
        <v>2</v>
      </c>
      <c r="B8" s="32"/>
      <c r="C8" s="30"/>
      <c r="D8" s="30"/>
      <c r="E8" s="30"/>
      <c r="F8" s="30"/>
      <c r="G8" s="30"/>
    </row>
    <row r="9" spans="1:7" x14ac:dyDescent="0.2">
      <c r="A9" s="19"/>
      <c r="B9" s="19"/>
      <c r="C9" s="21"/>
      <c r="D9" s="21"/>
      <c r="E9" s="21"/>
      <c r="F9" s="21"/>
      <c r="G9" s="21"/>
    </row>
    <row r="10" spans="1:7" ht="18" customHeight="1" x14ac:dyDescent="0.2">
      <c r="A10" s="70" t="s">
        <v>3</v>
      </c>
      <c r="B10" s="70"/>
      <c r="C10" s="70"/>
      <c r="D10" s="70"/>
      <c r="E10" s="70"/>
      <c r="F10" s="70"/>
      <c r="G10" s="70"/>
    </row>
    <row r="11" spans="1:7" ht="9.4" customHeight="1" x14ac:dyDescent="0.2">
      <c r="A11" s="20"/>
      <c r="B11" s="20"/>
      <c r="C11" s="20"/>
      <c r="D11" s="20"/>
      <c r="E11" s="20"/>
      <c r="F11" s="20"/>
      <c r="G11" s="20"/>
    </row>
    <row r="12" spans="1:7" ht="15.4" customHeight="1" thickBot="1" x14ac:dyDescent="0.25">
      <c r="A12" s="71" t="s">
        <v>58</v>
      </c>
      <c r="B12" s="71"/>
      <c r="C12" s="71"/>
      <c r="D12" s="71"/>
      <c r="E12" s="71"/>
      <c r="F12" s="2"/>
      <c r="G12" s="2"/>
    </row>
    <row r="13" spans="1:7" ht="41.25" thickBot="1" x14ac:dyDescent="0.25">
      <c r="A13" s="36" t="s">
        <v>5</v>
      </c>
      <c r="B13" s="37" t="s">
        <v>6</v>
      </c>
      <c r="C13" s="38" t="s">
        <v>7</v>
      </c>
      <c r="D13" s="81" t="s">
        <v>8</v>
      </c>
      <c r="E13" s="82"/>
      <c r="F13" s="39" t="s">
        <v>9</v>
      </c>
      <c r="G13" s="40" t="s">
        <v>10</v>
      </c>
    </row>
    <row r="14" spans="1:7" ht="15" customHeight="1" x14ac:dyDescent="0.2">
      <c r="A14" s="3" t="s">
        <v>11</v>
      </c>
      <c r="B14" s="22">
        <v>120</v>
      </c>
      <c r="C14" s="4" t="s">
        <v>7</v>
      </c>
      <c r="D14" s="83">
        <v>0</v>
      </c>
      <c r="E14" s="84"/>
      <c r="F14" s="5" t="s">
        <v>9</v>
      </c>
      <c r="G14" s="6">
        <f>B14*D14</f>
        <v>0</v>
      </c>
    </row>
    <row r="15" spans="1:7" ht="15" customHeight="1" x14ac:dyDescent="0.2">
      <c r="A15" s="3" t="s">
        <v>12</v>
      </c>
      <c r="B15" s="22">
        <v>360</v>
      </c>
      <c r="C15" s="4" t="s">
        <v>7</v>
      </c>
      <c r="D15" s="56">
        <v>0</v>
      </c>
      <c r="E15" s="57"/>
      <c r="F15" s="5" t="s">
        <v>9</v>
      </c>
      <c r="G15" s="6">
        <f t="shared" ref="G14:G19" si="0">B15*D15</f>
        <v>0</v>
      </c>
    </row>
    <row r="16" spans="1:7" ht="15" customHeight="1" x14ac:dyDescent="0.2">
      <c r="A16" s="7" t="s">
        <v>13</v>
      </c>
      <c r="B16" s="22">
        <v>10</v>
      </c>
      <c r="C16" s="4" t="s">
        <v>7</v>
      </c>
      <c r="D16" s="56">
        <v>0</v>
      </c>
      <c r="E16" s="57"/>
      <c r="F16" s="5" t="s">
        <v>9</v>
      </c>
      <c r="G16" s="6">
        <f t="shared" si="0"/>
        <v>0</v>
      </c>
    </row>
    <row r="17" spans="1:7" ht="15" customHeight="1" x14ac:dyDescent="0.2">
      <c r="A17" s="7" t="s">
        <v>14</v>
      </c>
      <c r="B17" s="23">
        <v>100</v>
      </c>
      <c r="C17" s="8" t="s">
        <v>7</v>
      </c>
      <c r="D17" s="56">
        <v>0</v>
      </c>
      <c r="E17" s="57"/>
      <c r="F17" s="9" t="s">
        <v>9</v>
      </c>
      <c r="G17" s="10">
        <f t="shared" si="0"/>
        <v>0</v>
      </c>
    </row>
    <row r="18" spans="1:7" ht="15" customHeight="1" x14ac:dyDescent="0.2">
      <c r="A18" s="11" t="s">
        <v>15</v>
      </c>
      <c r="B18" s="24">
        <v>10</v>
      </c>
      <c r="C18" s="12" t="s">
        <v>7</v>
      </c>
      <c r="D18" s="56">
        <v>0</v>
      </c>
      <c r="E18" s="57"/>
      <c r="F18" s="13" t="s">
        <v>9</v>
      </c>
      <c r="G18" s="14">
        <f t="shared" si="0"/>
        <v>0</v>
      </c>
    </row>
    <row r="19" spans="1:7" ht="15" customHeight="1" thickBot="1" x14ac:dyDescent="0.25">
      <c r="A19" s="7" t="s">
        <v>16</v>
      </c>
      <c r="B19" s="23">
        <v>60</v>
      </c>
      <c r="C19" s="8" t="s">
        <v>7</v>
      </c>
      <c r="D19" s="58">
        <v>0</v>
      </c>
      <c r="E19" s="59"/>
      <c r="F19" s="9" t="s">
        <v>9</v>
      </c>
      <c r="G19" s="10">
        <f t="shared" si="0"/>
        <v>0</v>
      </c>
    </row>
    <row r="20" spans="1:7" s="16" customFormat="1" ht="14.25" thickBot="1" x14ac:dyDescent="0.3">
      <c r="A20" s="50" t="s">
        <v>61</v>
      </c>
      <c r="B20" s="51"/>
      <c r="C20" s="51"/>
      <c r="D20" s="51"/>
      <c r="E20" s="51"/>
      <c r="F20" s="51"/>
      <c r="G20" s="15">
        <f>SUM(G14:G19)</f>
        <v>0</v>
      </c>
    </row>
    <row r="21" spans="1:7" ht="21" customHeight="1" thickBot="1" x14ac:dyDescent="0.25">
      <c r="A21" s="25" t="s">
        <v>57</v>
      </c>
      <c r="B21" s="16"/>
      <c r="C21" s="16"/>
      <c r="D21" s="16"/>
      <c r="E21" s="16"/>
      <c r="F21" s="16"/>
      <c r="G21" s="16"/>
    </row>
    <row r="22" spans="1:7" ht="21" customHeight="1" thickBot="1" x14ac:dyDescent="0.25">
      <c r="A22" s="60" t="s">
        <v>5</v>
      </c>
      <c r="B22" s="61"/>
      <c r="C22" s="61"/>
      <c r="D22" s="61"/>
      <c r="E22" s="62"/>
      <c r="F22" s="39" t="s">
        <v>9</v>
      </c>
      <c r="G22" s="42" t="s">
        <v>10</v>
      </c>
    </row>
    <row r="23" spans="1:7" ht="15" customHeight="1" x14ac:dyDescent="0.2">
      <c r="A23" s="52" t="s">
        <v>59</v>
      </c>
      <c r="B23" s="52"/>
      <c r="C23" s="52"/>
      <c r="D23" s="52"/>
      <c r="E23" s="52"/>
      <c r="F23" s="5" t="s">
        <v>9</v>
      </c>
      <c r="G23" s="41">
        <v>150000</v>
      </c>
    </row>
    <row r="24" spans="1:7" ht="15" customHeight="1" thickBot="1" x14ac:dyDescent="0.25">
      <c r="A24" s="53" t="s">
        <v>60</v>
      </c>
      <c r="B24" s="54"/>
      <c r="C24" s="54"/>
      <c r="D24" s="54"/>
      <c r="E24" s="55"/>
      <c r="F24" s="26" t="s">
        <v>9</v>
      </c>
      <c r="G24" s="27">
        <f>G20*0.25</f>
        <v>0</v>
      </c>
    </row>
    <row r="25" spans="1:7" s="16" customFormat="1" ht="14.25" thickBot="1" x14ac:dyDescent="0.3">
      <c r="A25" s="72" t="s">
        <v>62</v>
      </c>
      <c r="B25" s="73"/>
      <c r="C25" s="73"/>
      <c r="D25" s="73"/>
      <c r="E25" s="73"/>
      <c r="F25" s="74"/>
      <c r="G25" s="15">
        <f>IF(G24&gt;1,G23+G24,G24*1)</f>
        <v>0</v>
      </c>
    </row>
    <row r="26" spans="1:7" ht="13.5" customHeight="1" thickBot="1" x14ac:dyDescent="0.25">
      <c r="A26" s="16"/>
      <c r="B26" s="16"/>
      <c r="C26" s="16"/>
      <c r="D26" s="16"/>
      <c r="E26" s="16"/>
      <c r="F26" s="16"/>
      <c r="G26" s="16"/>
    </row>
    <row r="27" spans="1:7" ht="17.100000000000001" customHeight="1" thickBot="1" x14ac:dyDescent="0.25">
      <c r="A27" s="75" t="s">
        <v>17</v>
      </c>
      <c r="B27" s="76"/>
      <c r="C27" s="76"/>
      <c r="D27" s="76"/>
      <c r="E27" s="76"/>
      <c r="F27" s="77"/>
      <c r="G27" s="46">
        <f>G20+G25</f>
        <v>0</v>
      </c>
    </row>
    <row r="28" spans="1:7" ht="52.9" customHeight="1" x14ac:dyDescent="0.2">
      <c r="A28" s="17"/>
      <c r="B28" s="17"/>
      <c r="C28" s="17"/>
      <c r="D28" s="17"/>
      <c r="E28" s="17"/>
      <c r="F28" s="17"/>
      <c r="G28" s="18"/>
    </row>
    <row r="29" spans="1:7" ht="18" customHeight="1" x14ac:dyDescent="0.2">
      <c r="A29" s="70" t="s">
        <v>18</v>
      </c>
      <c r="B29" s="70"/>
      <c r="C29" s="70"/>
      <c r="D29" s="70"/>
      <c r="E29" s="70"/>
      <c r="F29" s="70"/>
      <c r="G29" s="70"/>
    </row>
    <row r="30" spans="1:7" ht="9.4" customHeight="1" x14ac:dyDescent="0.2">
      <c r="A30" s="20"/>
      <c r="B30" s="20"/>
      <c r="C30" s="20"/>
      <c r="D30" s="20"/>
      <c r="E30" s="20"/>
      <c r="F30" s="20"/>
      <c r="G30" s="20"/>
    </row>
    <row r="31" spans="1:7" ht="15.4" customHeight="1" thickBot="1" x14ac:dyDescent="0.25">
      <c r="A31" s="71" t="s">
        <v>4</v>
      </c>
      <c r="B31" s="71"/>
      <c r="C31" s="71"/>
      <c r="D31" s="71"/>
      <c r="E31" s="71"/>
      <c r="F31" s="2"/>
      <c r="G31" s="2"/>
    </row>
    <row r="32" spans="1:7" ht="41.25" thickBot="1" x14ac:dyDescent="0.25">
      <c r="A32" s="36" t="s">
        <v>5</v>
      </c>
      <c r="B32" s="37" t="s">
        <v>6</v>
      </c>
      <c r="C32" s="38" t="s">
        <v>7</v>
      </c>
      <c r="D32" s="81" t="s">
        <v>8</v>
      </c>
      <c r="E32" s="82"/>
      <c r="F32" s="39" t="s">
        <v>9</v>
      </c>
      <c r="G32" s="40" t="s">
        <v>10</v>
      </c>
    </row>
    <row r="33" spans="1:7" ht="15" customHeight="1" x14ac:dyDescent="0.2">
      <c r="A33" s="3" t="s">
        <v>11</v>
      </c>
      <c r="B33" s="22">
        <v>120</v>
      </c>
      <c r="C33" s="4" t="s">
        <v>7</v>
      </c>
      <c r="D33" s="85">
        <v>0</v>
      </c>
      <c r="E33" s="86"/>
      <c r="F33" s="5" t="s">
        <v>9</v>
      </c>
      <c r="G33" s="6">
        <f t="shared" ref="G33:G38" si="1">B33*D33</f>
        <v>0</v>
      </c>
    </row>
    <row r="34" spans="1:7" ht="15" customHeight="1" x14ac:dyDescent="0.2">
      <c r="A34" s="3" t="s">
        <v>12</v>
      </c>
      <c r="B34" s="22">
        <v>360</v>
      </c>
      <c r="C34" s="4" t="s">
        <v>7</v>
      </c>
      <c r="D34" s="56">
        <v>0</v>
      </c>
      <c r="E34" s="57"/>
      <c r="F34" s="5" t="s">
        <v>9</v>
      </c>
      <c r="G34" s="6">
        <f t="shared" si="1"/>
        <v>0</v>
      </c>
    </row>
    <row r="35" spans="1:7" ht="15" customHeight="1" x14ac:dyDescent="0.2">
      <c r="A35" s="7" t="s">
        <v>13</v>
      </c>
      <c r="B35" s="22">
        <v>75</v>
      </c>
      <c r="C35" s="4" t="s">
        <v>7</v>
      </c>
      <c r="D35" s="56">
        <v>0</v>
      </c>
      <c r="E35" s="57"/>
      <c r="F35" s="5" t="s">
        <v>9</v>
      </c>
      <c r="G35" s="6">
        <f t="shared" si="1"/>
        <v>0</v>
      </c>
    </row>
    <row r="36" spans="1:7" ht="15" customHeight="1" x14ac:dyDescent="0.2">
      <c r="A36" s="7" t="s">
        <v>14</v>
      </c>
      <c r="B36" s="23">
        <v>100</v>
      </c>
      <c r="C36" s="8" t="s">
        <v>7</v>
      </c>
      <c r="D36" s="56">
        <v>0</v>
      </c>
      <c r="E36" s="57"/>
      <c r="F36" s="9" t="s">
        <v>9</v>
      </c>
      <c r="G36" s="10">
        <f t="shared" si="1"/>
        <v>0</v>
      </c>
    </row>
    <row r="37" spans="1:7" ht="15" customHeight="1" x14ac:dyDescent="0.2">
      <c r="A37" s="11" t="s">
        <v>15</v>
      </c>
      <c r="B37" s="24">
        <v>100</v>
      </c>
      <c r="C37" s="12" t="s">
        <v>7</v>
      </c>
      <c r="D37" s="56">
        <v>0</v>
      </c>
      <c r="E37" s="57"/>
      <c r="F37" s="13" t="s">
        <v>9</v>
      </c>
      <c r="G37" s="14">
        <f t="shared" si="1"/>
        <v>0</v>
      </c>
    </row>
    <row r="38" spans="1:7" ht="15" customHeight="1" thickBot="1" x14ac:dyDescent="0.25">
      <c r="A38" s="7" t="s">
        <v>16</v>
      </c>
      <c r="B38" s="23">
        <v>75</v>
      </c>
      <c r="C38" s="8" t="s">
        <v>7</v>
      </c>
      <c r="D38" s="58">
        <v>0</v>
      </c>
      <c r="E38" s="59"/>
      <c r="F38" s="9" t="s">
        <v>9</v>
      </c>
      <c r="G38" s="10">
        <f t="shared" si="1"/>
        <v>0</v>
      </c>
    </row>
    <row r="39" spans="1:7" s="16" customFormat="1" ht="14.25" thickBot="1" x14ac:dyDescent="0.3">
      <c r="A39" s="50" t="s">
        <v>61</v>
      </c>
      <c r="B39" s="51"/>
      <c r="C39" s="51"/>
      <c r="D39" s="51"/>
      <c r="E39" s="51"/>
      <c r="F39" s="51"/>
      <c r="G39" s="15">
        <f>SUM(G33:G38)</f>
        <v>0</v>
      </c>
    </row>
    <row r="40" spans="1:7" ht="25.15" customHeight="1" thickBot="1" x14ac:dyDescent="0.25">
      <c r="A40" s="25" t="s">
        <v>57</v>
      </c>
      <c r="B40" s="16"/>
      <c r="C40" s="16"/>
      <c r="D40" s="16"/>
      <c r="E40" s="16"/>
      <c r="F40" s="16"/>
      <c r="G40" s="16"/>
    </row>
    <row r="41" spans="1:7" ht="21" customHeight="1" thickBot="1" x14ac:dyDescent="0.25">
      <c r="A41" s="60" t="s">
        <v>5</v>
      </c>
      <c r="B41" s="61"/>
      <c r="C41" s="61"/>
      <c r="D41" s="61"/>
      <c r="E41" s="62"/>
      <c r="F41" s="39" t="s">
        <v>9</v>
      </c>
      <c r="G41" s="42" t="s">
        <v>10</v>
      </c>
    </row>
    <row r="42" spans="1:7" ht="15" customHeight="1" x14ac:dyDescent="0.2">
      <c r="A42" s="52" t="s">
        <v>59</v>
      </c>
      <c r="B42" s="52"/>
      <c r="C42" s="52"/>
      <c r="D42" s="52"/>
      <c r="E42" s="52"/>
      <c r="F42" s="5" t="s">
        <v>9</v>
      </c>
      <c r="G42" s="41">
        <v>150000</v>
      </c>
    </row>
    <row r="43" spans="1:7" ht="15" customHeight="1" thickBot="1" x14ac:dyDescent="0.25">
      <c r="A43" s="53" t="s">
        <v>60</v>
      </c>
      <c r="B43" s="54"/>
      <c r="C43" s="54"/>
      <c r="D43" s="54"/>
      <c r="E43" s="55"/>
      <c r="F43" s="26" t="s">
        <v>9</v>
      </c>
      <c r="G43" s="27">
        <f>G39*0.25</f>
        <v>0</v>
      </c>
    </row>
    <row r="44" spans="1:7" s="16" customFormat="1" ht="14.25" thickBot="1" x14ac:dyDescent="0.3">
      <c r="A44" s="72" t="s">
        <v>62</v>
      </c>
      <c r="B44" s="73"/>
      <c r="C44" s="73"/>
      <c r="D44" s="73"/>
      <c r="E44" s="73"/>
      <c r="F44" s="74"/>
      <c r="G44" s="15">
        <f>IF(G43&gt;1,G42+G43,G43*1)</f>
        <v>0</v>
      </c>
    </row>
    <row r="45" spans="1:7" ht="11.65" customHeight="1" thickBot="1" x14ac:dyDescent="0.25">
      <c r="A45" s="16"/>
      <c r="B45" s="16"/>
      <c r="C45" s="16"/>
      <c r="D45" s="16"/>
      <c r="E45" s="16"/>
      <c r="F45" s="16"/>
      <c r="G45" s="16"/>
    </row>
    <row r="46" spans="1:7" ht="17.649999999999999" customHeight="1" thickBot="1" x14ac:dyDescent="0.25">
      <c r="A46" s="75" t="s">
        <v>19</v>
      </c>
      <c r="B46" s="76"/>
      <c r="C46" s="76"/>
      <c r="D46" s="76"/>
      <c r="E46" s="76"/>
      <c r="F46" s="77"/>
      <c r="G46" s="46">
        <f>G39+G44</f>
        <v>0</v>
      </c>
    </row>
    <row r="47" spans="1:7" ht="42" customHeight="1" x14ac:dyDescent="0.2">
      <c r="A47" s="17"/>
      <c r="B47" s="17"/>
      <c r="C47" s="17"/>
      <c r="D47" s="17"/>
      <c r="E47" s="17"/>
      <c r="F47" s="17"/>
      <c r="G47" s="18"/>
    </row>
    <row r="48" spans="1:7" ht="18" customHeight="1" x14ac:dyDescent="0.2">
      <c r="A48" s="70" t="s">
        <v>20</v>
      </c>
      <c r="B48" s="70"/>
      <c r="C48" s="70"/>
      <c r="D48" s="70"/>
      <c r="E48" s="70"/>
      <c r="F48" s="70"/>
      <c r="G48" s="70"/>
    </row>
    <row r="49" spans="1:7" ht="9.4" customHeight="1" x14ac:dyDescent="0.2">
      <c r="A49" s="20"/>
      <c r="B49" s="20"/>
      <c r="C49" s="20"/>
      <c r="D49" s="20"/>
      <c r="E49" s="20"/>
      <c r="F49" s="20"/>
      <c r="G49" s="20"/>
    </row>
    <row r="50" spans="1:7" ht="15.4" customHeight="1" thickBot="1" x14ac:dyDescent="0.25">
      <c r="A50" s="71" t="s">
        <v>4</v>
      </c>
      <c r="B50" s="71"/>
      <c r="C50" s="71"/>
      <c r="D50" s="71"/>
      <c r="E50" s="71"/>
      <c r="F50" s="2"/>
      <c r="G50" s="2"/>
    </row>
    <row r="51" spans="1:7" ht="41.25" thickBot="1" x14ac:dyDescent="0.25">
      <c r="A51" s="36" t="s">
        <v>5</v>
      </c>
      <c r="B51" s="37" t="s">
        <v>6</v>
      </c>
      <c r="C51" s="38" t="s">
        <v>7</v>
      </c>
      <c r="D51" s="81" t="s">
        <v>8</v>
      </c>
      <c r="E51" s="82"/>
      <c r="F51" s="39" t="s">
        <v>9</v>
      </c>
      <c r="G51" s="40" t="s">
        <v>10</v>
      </c>
    </row>
    <row r="52" spans="1:7" ht="15" customHeight="1" x14ac:dyDescent="0.2">
      <c r="A52" s="3" t="s">
        <v>11</v>
      </c>
      <c r="B52" s="22">
        <v>120</v>
      </c>
      <c r="C52" s="4" t="s">
        <v>7</v>
      </c>
      <c r="D52" s="85">
        <v>0</v>
      </c>
      <c r="E52" s="86"/>
      <c r="F52" s="5" t="s">
        <v>9</v>
      </c>
      <c r="G52" s="6">
        <f t="shared" ref="G52:G57" si="2">B52*D52</f>
        <v>0</v>
      </c>
    </row>
    <row r="53" spans="1:7" ht="15" customHeight="1" x14ac:dyDescent="0.2">
      <c r="A53" s="3" t="s">
        <v>12</v>
      </c>
      <c r="B53" s="22">
        <v>480</v>
      </c>
      <c r="C53" s="4" t="s">
        <v>7</v>
      </c>
      <c r="D53" s="56">
        <v>0</v>
      </c>
      <c r="E53" s="57"/>
      <c r="F53" s="5" t="s">
        <v>9</v>
      </c>
      <c r="G53" s="6">
        <f t="shared" si="2"/>
        <v>0</v>
      </c>
    </row>
    <row r="54" spans="1:7" ht="15" customHeight="1" x14ac:dyDescent="0.2">
      <c r="A54" s="7" t="s">
        <v>13</v>
      </c>
      <c r="B54" s="22">
        <v>75</v>
      </c>
      <c r="C54" s="4" t="s">
        <v>7</v>
      </c>
      <c r="D54" s="56">
        <v>0</v>
      </c>
      <c r="E54" s="57"/>
      <c r="F54" s="5" t="s">
        <v>9</v>
      </c>
      <c r="G54" s="6">
        <f t="shared" si="2"/>
        <v>0</v>
      </c>
    </row>
    <row r="55" spans="1:7" ht="15" customHeight="1" x14ac:dyDescent="0.2">
      <c r="A55" s="7" t="s">
        <v>14</v>
      </c>
      <c r="B55" s="23">
        <v>100</v>
      </c>
      <c r="C55" s="8" t="s">
        <v>7</v>
      </c>
      <c r="D55" s="56">
        <v>0</v>
      </c>
      <c r="E55" s="57"/>
      <c r="F55" s="9" t="s">
        <v>9</v>
      </c>
      <c r="G55" s="10">
        <f t="shared" si="2"/>
        <v>0</v>
      </c>
    </row>
    <row r="56" spans="1:7" ht="15" customHeight="1" x14ac:dyDescent="0.2">
      <c r="A56" s="11" t="s">
        <v>15</v>
      </c>
      <c r="B56" s="24">
        <v>75</v>
      </c>
      <c r="C56" s="12" t="s">
        <v>7</v>
      </c>
      <c r="D56" s="56">
        <v>0</v>
      </c>
      <c r="E56" s="57"/>
      <c r="F56" s="13" t="s">
        <v>9</v>
      </c>
      <c r="G56" s="14">
        <f t="shared" si="2"/>
        <v>0</v>
      </c>
    </row>
    <row r="57" spans="1:7" ht="15" customHeight="1" thickBot="1" x14ac:dyDescent="0.25">
      <c r="A57" s="7" t="s">
        <v>16</v>
      </c>
      <c r="B57" s="23">
        <v>60</v>
      </c>
      <c r="C57" s="8" t="s">
        <v>7</v>
      </c>
      <c r="D57" s="58">
        <v>0</v>
      </c>
      <c r="E57" s="59"/>
      <c r="F57" s="9" t="s">
        <v>9</v>
      </c>
      <c r="G57" s="10">
        <f t="shared" si="2"/>
        <v>0</v>
      </c>
    </row>
    <row r="58" spans="1:7" s="16" customFormat="1" ht="14.25" thickBot="1" x14ac:dyDescent="0.3">
      <c r="A58" s="50" t="s">
        <v>61</v>
      </c>
      <c r="B58" s="51"/>
      <c r="C58" s="51"/>
      <c r="D58" s="51"/>
      <c r="E58" s="51"/>
      <c r="F58" s="51"/>
      <c r="G58" s="15">
        <f>SUM(G52:G57)</f>
        <v>0</v>
      </c>
    </row>
    <row r="59" spans="1:7" ht="25.5" customHeight="1" thickBot="1" x14ac:dyDescent="0.25">
      <c r="A59" s="25" t="s">
        <v>57</v>
      </c>
      <c r="B59" s="16"/>
      <c r="C59" s="16"/>
      <c r="D59" s="16"/>
      <c r="E59" s="16"/>
      <c r="F59" s="16"/>
      <c r="G59" s="16"/>
    </row>
    <row r="60" spans="1:7" ht="21" customHeight="1" thickBot="1" x14ac:dyDescent="0.25">
      <c r="A60" s="60" t="s">
        <v>5</v>
      </c>
      <c r="B60" s="61"/>
      <c r="C60" s="61"/>
      <c r="D60" s="61"/>
      <c r="E60" s="62"/>
      <c r="F60" s="39" t="s">
        <v>9</v>
      </c>
      <c r="G60" s="42" t="s">
        <v>10</v>
      </c>
    </row>
    <row r="61" spans="1:7" ht="15" customHeight="1" x14ac:dyDescent="0.2">
      <c r="A61" s="52" t="s">
        <v>59</v>
      </c>
      <c r="B61" s="52"/>
      <c r="C61" s="52"/>
      <c r="D61" s="52"/>
      <c r="E61" s="52"/>
      <c r="F61" s="5" t="s">
        <v>9</v>
      </c>
      <c r="G61" s="41">
        <v>150000</v>
      </c>
    </row>
    <row r="62" spans="1:7" ht="15" customHeight="1" thickBot="1" x14ac:dyDescent="0.25">
      <c r="A62" s="53" t="s">
        <v>60</v>
      </c>
      <c r="B62" s="54"/>
      <c r="C62" s="54"/>
      <c r="D62" s="54"/>
      <c r="E62" s="55"/>
      <c r="F62" s="26" t="s">
        <v>9</v>
      </c>
      <c r="G62" s="27">
        <f>G58*0.25</f>
        <v>0</v>
      </c>
    </row>
    <row r="63" spans="1:7" s="16" customFormat="1" ht="14.25" thickBot="1" x14ac:dyDescent="0.3">
      <c r="A63" s="72" t="s">
        <v>62</v>
      </c>
      <c r="B63" s="73"/>
      <c r="C63" s="73"/>
      <c r="D63" s="73"/>
      <c r="E63" s="73"/>
      <c r="F63" s="74"/>
      <c r="G63" s="15">
        <f>IF(G62&gt;1,G61+G62,G62*1)</f>
        <v>0</v>
      </c>
    </row>
    <row r="64" spans="1:7" ht="11.65" customHeight="1" thickBot="1" x14ac:dyDescent="0.25">
      <c r="A64" s="16"/>
      <c r="B64" s="16"/>
      <c r="C64" s="16"/>
      <c r="D64" s="16"/>
      <c r="E64" s="16"/>
      <c r="F64" s="16"/>
      <c r="G64" s="16"/>
    </row>
    <row r="65" spans="1:7" ht="17.649999999999999" customHeight="1" thickBot="1" x14ac:dyDescent="0.25">
      <c r="A65" s="75" t="s">
        <v>21</v>
      </c>
      <c r="B65" s="76"/>
      <c r="C65" s="76"/>
      <c r="D65" s="76"/>
      <c r="E65" s="76"/>
      <c r="F65" s="77"/>
      <c r="G65" s="46">
        <f>G58+G63</f>
        <v>0</v>
      </c>
    </row>
    <row r="66" spans="1:7" ht="52.15" customHeight="1" x14ac:dyDescent="0.2">
      <c r="A66" s="33"/>
      <c r="B66" s="33"/>
      <c r="C66" s="33"/>
      <c r="D66" s="33"/>
      <c r="E66" s="33"/>
      <c r="F66" s="33"/>
      <c r="G66" s="34"/>
    </row>
    <row r="67" spans="1:7" ht="18" customHeight="1" x14ac:dyDescent="0.2">
      <c r="A67" s="70" t="s">
        <v>22</v>
      </c>
      <c r="B67" s="70"/>
      <c r="C67" s="70"/>
      <c r="D67" s="70"/>
      <c r="E67" s="70"/>
      <c r="F67" s="70"/>
      <c r="G67" s="70"/>
    </row>
    <row r="68" spans="1:7" ht="9.4" customHeight="1" x14ac:dyDescent="0.2">
      <c r="A68" s="20"/>
      <c r="B68" s="20"/>
      <c r="C68" s="20"/>
      <c r="D68" s="20"/>
      <c r="E68" s="20"/>
      <c r="F68" s="20"/>
      <c r="G68" s="20"/>
    </row>
    <row r="69" spans="1:7" ht="15.4" customHeight="1" thickBot="1" x14ac:dyDescent="0.25">
      <c r="A69" s="71" t="s">
        <v>4</v>
      </c>
      <c r="B69" s="71"/>
      <c r="C69" s="71"/>
      <c r="D69" s="71"/>
      <c r="E69" s="71"/>
      <c r="F69" s="2"/>
      <c r="G69" s="2"/>
    </row>
    <row r="70" spans="1:7" ht="41.25" thickBot="1" x14ac:dyDescent="0.25">
      <c r="A70" s="36" t="s">
        <v>5</v>
      </c>
      <c r="B70" s="37" t="s">
        <v>6</v>
      </c>
      <c r="C70" s="38" t="s">
        <v>7</v>
      </c>
      <c r="D70" s="81" t="s">
        <v>8</v>
      </c>
      <c r="E70" s="82"/>
      <c r="F70" s="39" t="s">
        <v>9</v>
      </c>
      <c r="G70" s="40" t="s">
        <v>10</v>
      </c>
    </row>
    <row r="71" spans="1:7" ht="15" customHeight="1" x14ac:dyDescent="0.2">
      <c r="A71" s="3" t="s">
        <v>11</v>
      </c>
      <c r="B71" s="22">
        <v>120</v>
      </c>
      <c r="C71" s="4" t="s">
        <v>7</v>
      </c>
      <c r="D71" s="85">
        <v>0</v>
      </c>
      <c r="E71" s="86"/>
      <c r="F71" s="5" t="s">
        <v>9</v>
      </c>
      <c r="G71" s="6">
        <f>B71*D71</f>
        <v>0</v>
      </c>
    </row>
    <row r="72" spans="1:7" ht="15" customHeight="1" x14ac:dyDescent="0.2">
      <c r="A72" s="3" t="s">
        <v>12</v>
      </c>
      <c r="B72" s="22">
        <v>300</v>
      </c>
      <c r="C72" s="4" t="s">
        <v>7</v>
      </c>
      <c r="D72" s="56">
        <v>0</v>
      </c>
      <c r="E72" s="57"/>
      <c r="F72" s="5" t="s">
        <v>9</v>
      </c>
      <c r="G72" s="6">
        <f>B72*D72</f>
        <v>0</v>
      </c>
    </row>
    <row r="73" spans="1:7" ht="15" customHeight="1" x14ac:dyDescent="0.2">
      <c r="A73" s="7" t="s">
        <v>13</v>
      </c>
      <c r="B73" s="22">
        <v>60</v>
      </c>
      <c r="C73" s="4" t="s">
        <v>7</v>
      </c>
      <c r="D73" s="56">
        <v>0</v>
      </c>
      <c r="E73" s="57"/>
      <c r="F73" s="5" t="s">
        <v>9</v>
      </c>
      <c r="G73" s="6">
        <f>B73*D73</f>
        <v>0</v>
      </c>
    </row>
    <row r="74" spans="1:7" ht="15" customHeight="1" x14ac:dyDescent="0.2">
      <c r="A74" s="7" t="s">
        <v>14</v>
      </c>
      <c r="B74" s="23">
        <v>240</v>
      </c>
      <c r="C74" s="8" t="s">
        <v>7</v>
      </c>
      <c r="D74" s="56">
        <v>0</v>
      </c>
      <c r="E74" s="57"/>
      <c r="F74" s="9" t="s">
        <v>9</v>
      </c>
      <c r="G74" s="10">
        <f>B74*D74</f>
        <v>0</v>
      </c>
    </row>
    <row r="75" spans="1:7" ht="15" customHeight="1" x14ac:dyDescent="0.2">
      <c r="A75" s="11" t="s">
        <v>15</v>
      </c>
      <c r="B75" s="24">
        <v>40</v>
      </c>
      <c r="C75" s="12" t="s">
        <v>7</v>
      </c>
      <c r="D75" s="56">
        <v>0</v>
      </c>
      <c r="E75" s="57"/>
      <c r="F75" s="13" t="s">
        <v>9</v>
      </c>
      <c r="G75" s="14">
        <f t="shared" ref="G75" si="3">B75*E75</f>
        <v>0</v>
      </c>
    </row>
    <row r="76" spans="1:7" ht="15" customHeight="1" thickBot="1" x14ac:dyDescent="0.25">
      <c r="A76" s="7" t="s">
        <v>16</v>
      </c>
      <c r="B76" s="23">
        <v>50</v>
      </c>
      <c r="C76" s="8" t="s">
        <v>7</v>
      </c>
      <c r="D76" s="58">
        <v>0</v>
      </c>
      <c r="E76" s="59"/>
      <c r="F76" s="9" t="s">
        <v>9</v>
      </c>
      <c r="G76" s="10">
        <f>B76*E76</f>
        <v>0</v>
      </c>
    </row>
    <row r="77" spans="1:7" s="16" customFormat="1" ht="14.25" thickBot="1" x14ac:dyDescent="0.3">
      <c r="A77" s="50" t="s">
        <v>61</v>
      </c>
      <c r="B77" s="51"/>
      <c r="C77" s="51"/>
      <c r="D77" s="51"/>
      <c r="E77" s="51"/>
      <c r="F77" s="51"/>
      <c r="G77" s="15">
        <f>SUM(G71:G76)</f>
        <v>0</v>
      </c>
    </row>
    <row r="78" spans="1:7" ht="25.5" customHeight="1" thickBot="1" x14ac:dyDescent="0.25">
      <c r="A78" s="25" t="s">
        <v>57</v>
      </c>
      <c r="B78" s="16"/>
      <c r="C78" s="16"/>
      <c r="D78" s="16"/>
      <c r="E78" s="16"/>
      <c r="F78" s="16"/>
      <c r="G78" s="16"/>
    </row>
    <row r="79" spans="1:7" ht="21" customHeight="1" thickBot="1" x14ac:dyDescent="0.25">
      <c r="A79" s="60" t="s">
        <v>5</v>
      </c>
      <c r="B79" s="61"/>
      <c r="C79" s="61"/>
      <c r="D79" s="61"/>
      <c r="E79" s="62"/>
      <c r="F79" s="39" t="s">
        <v>9</v>
      </c>
      <c r="G79" s="42" t="s">
        <v>10</v>
      </c>
    </row>
    <row r="80" spans="1:7" ht="15" customHeight="1" x14ac:dyDescent="0.2">
      <c r="A80" s="52" t="s">
        <v>59</v>
      </c>
      <c r="B80" s="52"/>
      <c r="C80" s="52"/>
      <c r="D80" s="52"/>
      <c r="E80" s="52"/>
      <c r="F80" s="5" t="s">
        <v>9</v>
      </c>
      <c r="G80" s="41">
        <v>150000</v>
      </c>
    </row>
    <row r="81" spans="1:7" ht="15" customHeight="1" thickBot="1" x14ac:dyDescent="0.25">
      <c r="A81" s="87" t="s">
        <v>60</v>
      </c>
      <c r="B81" s="87"/>
      <c r="C81" s="87"/>
      <c r="D81" s="87"/>
      <c r="E81" s="87"/>
      <c r="F81" s="44" t="s">
        <v>9</v>
      </c>
      <c r="G81" s="45">
        <f>G77*0.25</f>
        <v>0</v>
      </c>
    </row>
    <row r="82" spans="1:7" s="16" customFormat="1" ht="14.25" thickBot="1" x14ac:dyDescent="0.3">
      <c r="A82" s="72" t="s">
        <v>62</v>
      </c>
      <c r="B82" s="73"/>
      <c r="C82" s="73"/>
      <c r="D82" s="73"/>
      <c r="E82" s="73"/>
      <c r="F82" s="74"/>
      <c r="G82" s="15">
        <f>IF(G81&gt;1,G80+G81,G81*1)</f>
        <v>0</v>
      </c>
    </row>
    <row r="83" spans="1:7" ht="11.65" customHeight="1" thickBot="1" x14ac:dyDescent="0.25">
      <c r="A83" s="16"/>
      <c r="B83" s="16"/>
      <c r="C83" s="16"/>
      <c r="D83" s="16"/>
      <c r="E83" s="16"/>
      <c r="F83" s="16"/>
      <c r="G83" s="16"/>
    </row>
    <row r="84" spans="1:7" ht="17.649999999999999" customHeight="1" thickBot="1" x14ac:dyDescent="0.25">
      <c r="A84" s="75" t="s">
        <v>23</v>
      </c>
      <c r="B84" s="76"/>
      <c r="C84" s="76"/>
      <c r="D84" s="76"/>
      <c r="E84" s="76"/>
      <c r="F84" s="77"/>
      <c r="G84" s="46">
        <f>G77+G82</f>
        <v>0</v>
      </c>
    </row>
    <row r="85" spans="1:7" ht="42" customHeight="1" x14ac:dyDescent="0.2">
      <c r="A85" s="17"/>
      <c r="B85" s="17"/>
      <c r="C85" s="17"/>
      <c r="D85" s="17"/>
      <c r="E85" s="17"/>
      <c r="F85" s="17"/>
      <c r="G85" s="18"/>
    </row>
    <row r="86" spans="1:7" ht="18" customHeight="1" x14ac:dyDescent="0.2">
      <c r="A86" s="70" t="s">
        <v>24</v>
      </c>
      <c r="B86" s="70"/>
      <c r="C86" s="70"/>
      <c r="D86" s="70"/>
      <c r="E86" s="70"/>
      <c r="F86" s="70"/>
      <c r="G86" s="70"/>
    </row>
    <row r="87" spans="1:7" ht="9.4" customHeight="1" x14ac:dyDescent="0.2">
      <c r="A87" s="20"/>
      <c r="B87" s="20"/>
      <c r="C87" s="20"/>
      <c r="D87" s="20"/>
      <c r="E87" s="20"/>
      <c r="F87" s="20"/>
      <c r="G87" s="20"/>
    </row>
    <row r="88" spans="1:7" ht="15.4" customHeight="1" thickBot="1" x14ac:dyDescent="0.25">
      <c r="A88" s="71" t="s">
        <v>4</v>
      </c>
      <c r="B88" s="71"/>
      <c r="C88" s="71"/>
      <c r="D88" s="71"/>
      <c r="E88" s="71"/>
      <c r="F88" s="2"/>
      <c r="G88" s="2"/>
    </row>
    <row r="89" spans="1:7" ht="41.25" thickBot="1" x14ac:dyDescent="0.25">
      <c r="A89" s="36" t="s">
        <v>5</v>
      </c>
      <c r="B89" s="37" t="s">
        <v>6</v>
      </c>
      <c r="C89" s="38" t="s">
        <v>7</v>
      </c>
      <c r="D89" s="81" t="s">
        <v>8</v>
      </c>
      <c r="E89" s="82"/>
      <c r="F89" s="39" t="s">
        <v>9</v>
      </c>
      <c r="G89" s="40" t="s">
        <v>10</v>
      </c>
    </row>
    <row r="90" spans="1:7" ht="15" customHeight="1" x14ac:dyDescent="0.2">
      <c r="A90" s="3" t="s">
        <v>11</v>
      </c>
      <c r="B90" s="22">
        <v>120</v>
      </c>
      <c r="C90" s="4" t="s">
        <v>7</v>
      </c>
      <c r="D90" s="85">
        <v>0</v>
      </c>
      <c r="E90" s="86"/>
      <c r="F90" s="5" t="s">
        <v>9</v>
      </c>
      <c r="G90" s="6">
        <f>B90*E90</f>
        <v>0</v>
      </c>
    </row>
    <row r="91" spans="1:7" ht="15" customHeight="1" x14ac:dyDescent="0.2">
      <c r="A91" s="3" t="s">
        <v>12</v>
      </c>
      <c r="B91" s="22">
        <v>300</v>
      </c>
      <c r="C91" s="4" t="s">
        <v>7</v>
      </c>
      <c r="D91" s="56">
        <v>0</v>
      </c>
      <c r="E91" s="57"/>
      <c r="F91" s="5" t="s">
        <v>9</v>
      </c>
      <c r="G91" s="6">
        <f t="shared" ref="G91:G94" si="4">B91*E91</f>
        <v>0</v>
      </c>
    </row>
    <row r="92" spans="1:7" ht="15" customHeight="1" x14ac:dyDescent="0.2">
      <c r="A92" s="7" t="s">
        <v>13</v>
      </c>
      <c r="B92" s="22">
        <v>100</v>
      </c>
      <c r="C92" s="4" t="s">
        <v>7</v>
      </c>
      <c r="D92" s="56">
        <v>0</v>
      </c>
      <c r="E92" s="57"/>
      <c r="F92" s="5" t="s">
        <v>9</v>
      </c>
      <c r="G92" s="6">
        <f t="shared" si="4"/>
        <v>0</v>
      </c>
    </row>
    <row r="93" spans="1:7" ht="15" customHeight="1" x14ac:dyDescent="0.2">
      <c r="A93" s="7" t="s">
        <v>14</v>
      </c>
      <c r="B93" s="23">
        <v>100</v>
      </c>
      <c r="C93" s="8" t="s">
        <v>7</v>
      </c>
      <c r="D93" s="56">
        <v>0</v>
      </c>
      <c r="E93" s="57"/>
      <c r="F93" s="9" t="s">
        <v>9</v>
      </c>
      <c r="G93" s="10">
        <f t="shared" si="4"/>
        <v>0</v>
      </c>
    </row>
    <row r="94" spans="1:7" ht="14.65" customHeight="1" x14ac:dyDescent="0.2">
      <c r="A94" s="11" t="s">
        <v>15</v>
      </c>
      <c r="B94" s="24">
        <v>100</v>
      </c>
      <c r="C94" s="12" t="s">
        <v>7</v>
      </c>
      <c r="D94" s="56">
        <v>0</v>
      </c>
      <c r="E94" s="57"/>
      <c r="F94" s="13" t="s">
        <v>9</v>
      </c>
      <c r="G94" s="14">
        <f t="shared" si="4"/>
        <v>0</v>
      </c>
    </row>
    <row r="95" spans="1:7" ht="15" customHeight="1" thickBot="1" x14ac:dyDescent="0.25">
      <c r="A95" s="7" t="s">
        <v>16</v>
      </c>
      <c r="B95" s="23">
        <v>60</v>
      </c>
      <c r="C95" s="8" t="s">
        <v>7</v>
      </c>
      <c r="D95" s="58">
        <v>0</v>
      </c>
      <c r="E95" s="59"/>
      <c r="F95" s="9" t="s">
        <v>9</v>
      </c>
      <c r="G95" s="10">
        <f>B95*E95</f>
        <v>0</v>
      </c>
    </row>
    <row r="96" spans="1:7" s="16" customFormat="1" ht="14.25" thickBot="1" x14ac:dyDescent="0.3">
      <c r="A96" s="50" t="s">
        <v>61</v>
      </c>
      <c r="B96" s="51"/>
      <c r="C96" s="51"/>
      <c r="D96" s="51"/>
      <c r="E96" s="51"/>
      <c r="F96" s="51"/>
      <c r="G96" s="15">
        <f>SUM(G90:G95)</f>
        <v>0</v>
      </c>
    </row>
    <row r="97" spans="1:7" ht="25.15" customHeight="1" thickBot="1" x14ac:dyDescent="0.25">
      <c r="A97" s="25" t="s">
        <v>57</v>
      </c>
      <c r="B97" s="16"/>
      <c r="C97" s="16"/>
      <c r="D97" s="16"/>
      <c r="E97" s="16"/>
      <c r="F97" s="16"/>
      <c r="G97" s="16"/>
    </row>
    <row r="98" spans="1:7" ht="21" customHeight="1" thickBot="1" x14ac:dyDescent="0.25">
      <c r="A98" s="60" t="s">
        <v>5</v>
      </c>
      <c r="B98" s="61"/>
      <c r="C98" s="61"/>
      <c r="D98" s="61"/>
      <c r="E98" s="62"/>
      <c r="F98" s="39" t="s">
        <v>9</v>
      </c>
      <c r="G98" s="42" t="s">
        <v>10</v>
      </c>
    </row>
    <row r="99" spans="1:7" ht="15" customHeight="1" x14ac:dyDescent="0.2">
      <c r="A99" s="52" t="s">
        <v>59</v>
      </c>
      <c r="B99" s="52"/>
      <c r="C99" s="52"/>
      <c r="D99" s="52"/>
      <c r="E99" s="52"/>
      <c r="F99" s="5" t="s">
        <v>9</v>
      </c>
      <c r="G99" s="43">
        <v>150000</v>
      </c>
    </row>
    <row r="100" spans="1:7" ht="15" customHeight="1" thickBot="1" x14ac:dyDescent="0.25">
      <c r="A100" s="53" t="s">
        <v>60</v>
      </c>
      <c r="B100" s="54"/>
      <c r="C100" s="54"/>
      <c r="D100" s="54"/>
      <c r="E100" s="55"/>
      <c r="F100" s="26" t="s">
        <v>9</v>
      </c>
      <c r="G100" s="28">
        <f>G96*0.25</f>
        <v>0</v>
      </c>
    </row>
    <row r="101" spans="1:7" s="16" customFormat="1" ht="14.25" thickBot="1" x14ac:dyDescent="0.3">
      <c r="A101" s="72" t="s">
        <v>62</v>
      </c>
      <c r="B101" s="73"/>
      <c r="C101" s="73"/>
      <c r="D101" s="73"/>
      <c r="E101" s="73"/>
      <c r="F101" s="74"/>
      <c r="G101" s="29">
        <f>IF(G100&gt;1,G99+G100,G100*1)</f>
        <v>0</v>
      </c>
    </row>
    <row r="102" spans="1:7" ht="11.65" customHeight="1" thickBot="1" x14ac:dyDescent="0.25">
      <c r="A102" s="16"/>
      <c r="B102" s="16"/>
      <c r="C102" s="16"/>
      <c r="D102" s="16"/>
      <c r="E102" s="16"/>
      <c r="F102" s="16"/>
      <c r="G102" s="16"/>
    </row>
    <row r="103" spans="1:7" ht="17.649999999999999" customHeight="1" thickBot="1" x14ac:dyDescent="0.25">
      <c r="A103" s="75" t="s">
        <v>25</v>
      </c>
      <c r="B103" s="76"/>
      <c r="C103" s="76"/>
      <c r="D103" s="76"/>
      <c r="E103" s="76"/>
      <c r="F103" s="77"/>
      <c r="G103" s="46">
        <f>G96+G101</f>
        <v>0</v>
      </c>
    </row>
    <row r="104" spans="1:7" ht="52.15" customHeight="1" x14ac:dyDescent="0.2">
      <c r="A104" s="17"/>
      <c r="B104" s="17"/>
      <c r="C104" s="17"/>
      <c r="D104" s="17"/>
      <c r="E104" s="17"/>
      <c r="F104" s="17"/>
      <c r="G104" s="18"/>
    </row>
    <row r="105" spans="1:7" ht="18" customHeight="1" x14ac:dyDescent="0.2">
      <c r="A105" s="70" t="s">
        <v>26</v>
      </c>
      <c r="B105" s="70"/>
      <c r="C105" s="70"/>
      <c r="D105" s="70"/>
      <c r="E105" s="70"/>
      <c r="F105" s="70"/>
      <c r="G105" s="70"/>
    </row>
    <row r="106" spans="1:7" ht="9.4" customHeight="1" x14ac:dyDescent="0.2">
      <c r="A106" s="20"/>
      <c r="B106" s="20"/>
      <c r="C106" s="20"/>
      <c r="D106" s="20"/>
      <c r="E106" s="20"/>
      <c r="F106" s="20"/>
      <c r="G106" s="20"/>
    </row>
    <row r="107" spans="1:7" ht="15.4" customHeight="1" thickBot="1" x14ac:dyDescent="0.25">
      <c r="A107" s="71" t="s">
        <v>4</v>
      </c>
      <c r="B107" s="71"/>
      <c r="C107" s="71"/>
      <c r="D107" s="71"/>
      <c r="E107" s="71"/>
      <c r="F107" s="2"/>
      <c r="G107" s="2"/>
    </row>
    <row r="108" spans="1:7" ht="41.25" thickBot="1" x14ac:dyDescent="0.25">
      <c r="A108" s="36" t="s">
        <v>5</v>
      </c>
      <c r="B108" s="37" t="s">
        <v>6</v>
      </c>
      <c r="C108" s="38" t="s">
        <v>7</v>
      </c>
      <c r="D108" s="81" t="s">
        <v>8</v>
      </c>
      <c r="E108" s="82"/>
      <c r="F108" s="39" t="s">
        <v>9</v>
      </c>
      <c r="G108" s="40" t="s">
        <v>10</v>
      </c>
    </row>
    <row r="109" spans="1:7" ht="15" customHeight="1" x14ac:dyDescent="0.2">
      <c r="A109" s="3" t="s">
        <v>11</v>
      </c>
      <c r="B109" s="22">
        <v>120</v>
      </c>
      <c r="C109" s="4" t="s">
        <v>7</v>
      </c>
      <c r="D109" s="85">
        <v>0</v>
      </c>
      <c r="E109" s="86"/>
      <c r="F109" s="5" t="s">
        <v>9</v>
      </c>
      <c r="G109" s="6">
        <f>B109*E109</f>
        <v>0</v>
      </c>
    </row>
    <row r="110" spans="1:7" ht="15" customHeight="1" x14ac:dyDescent="0.2">
      <c r="A110" s="3" t="s">
        <v>12</v>
      </c>
      <c r="B110" s="22">
        <v>300</v>
      </c>
      <c r="C110" s="4" t="s">
        <v>7</v>
      </c>
      <c r="D110" s="56">
        <v>0</v>
      </c>
      <c r="E110" s="57"/>
      <c r="F110" s="5" t="s">
        <v>9</v>
      </c>
      <c r="G110" s="6">
        <f t="shared" ref="G110:G113" si="5">B110*E110</f>
        <v>0</v>
      </c>
    </row>
    <row r="111" spans="1:7" ht="15" customHeight="1" x14ac:dyDescent="0.2">
      <c r="A111" s="7" t="s">
        <v>13</v>
      </c>
      <c r="B111" s="22">
        <v>10</v>
      </c>
      <c r="C111" s="4" t="s">
        <v>7</v>
      </c>
      <c r="D111" s="56">
        <v>0</v>
      </c>
      <c r="E111" s="57"/>
      <c r="F111" s="5" t="s">
        <v>9</v>
      </c>
      <c r="G111" s="6">
        <f t="shared" si="5"/>
        <v>0</v>
      </c>
    </row>
    <row r="112" spans="1:7" ht="15" customHeight="1" x14ac:dyDescent="0.2">
      <c r="A112" s="7" t="s">
        <v>14</v>
      </c>
      <c r="B112" s="23">
        <v>40</v>
      </c>
      <c r="C112" s="8" t="s">
        <v>7</v>
      </c>
      <c r="D112" s="56">
        <v>0</v>
      </c>
      <c r="E112" s="57"/>
      <c r="F112" s="9" t="s">
        <v>9</v>
      </c>
      <c r="G112" s="10">
        <f t="shared" si="5"/>
        <v>0</v>
      </c>
    </row>
    <row r="113" spans="1:7" ht="14.65" customHeight="1" x14ac:dyDescent="0.2">
      <c r="A113" s="11" t="s">
        <v>15</v>
      </c>
      <c r="B113" s="24">
        <v>10</v>
      </c>
      <c r="C113" s="12" t="s">
        <v>7</v>
      </c>
      <c r="D113" s="56">
        <v>0</v>
      </c>
      <c r="E113" s="57"/>
      <c r="F113" s="13" t="s">
        <v>9</v>
      </c>
      <c r="G113" s="14">
        <f t="shared" si="5"/>
        <v>0</v>
      </c>
    </row>
    <row r="114" spans="1:7" ht="15" customHeight="1" thickBot="1" x14ac:dyDescent="0.25">
      <c r="A114" s="7" t="s">
        <v>16</v>
      </c>
      <c r="B114" s="23">
        <v>50</v>
      </c>
      <c r="C114" s="8" t="s">
        <v>7</v>
      </c>
      <c r="D114" s="58">
        <v>0</v>
      </c>
      <c r="E114" s="59"/>
      <c r="F114" s="9" t="s">
        <v>9</v>
      </c>
      <c r="G114" s="10">
        <f>B114*E114</f>
        <v>0</v>
      </c>
    </row>
    <row r="115" spans="1:7" s="16" customFormat="1" ht="14.25" thickBot="1" x14ac:dyDescent="0.3">
      <c r="A115" s="50" t="s">
        <v>61</v>
      </c>
      <c r="B115" s="51"/>
      <c r="C115" s="51"/>
      <c r="D115" s="51"/>
      <c r="E115" s="51"/>
      <c r="F115" s="51"/>
      <c r="G115" s="15">
        <f>SUM(G109:G114)</f>
        <v>0</v>
      </c>
    </row>
    <row r="116" spans="1:7" ht="25.15" customHeight="1" thickBot="1" x14ac:dyDescent="0.25">
      <c r="A116" s="25" t="s">
        <v>57</v>
      </c>
      <c r="B116" s="16"/>
      <c r="C116" s="16"/>
      <c r="D116" s="16"/>
      <c r="E116" s="16"/>
      <c r="F116" s="16"/>
      <c r="G116" s="16"/>
    </row>
    <row r="117" spans="1:7" ht="21" customHeight="1" thickBot="1" x14ac:dyDescent="0.25">
      <c r="A117" s="60" t="s">
        <v>5</v>
      </c>
      <c r="B117" s="61"/>
      <c r="C117" s="61"/>
      <c r="D117" s="61"/>
      <c r="E117" s="62"/>
      <c r="F117" s="39" t="s">
        <v>9</v>
      </c>
      <c r="G117" s="42" t="s">
        <v>10</v>
      </c>
    </row>
    <row r="118" spans="1:7" ht="15" customHeight="1" x14ac:dyDescent="0.2">
      <c r="A118" s="52" t="s">
        <v>59</v>
      </c>
      <c r="B118" s="52"/>
      <c r="C118" s="52"/>
      <c r="D118" s="52"/>
      <c r="E118" s="52"/>
      <c r="F118" s="5" t="s">
        <v>9</v>
      </c>
      <c r="G118" s="41">
        <v>150000</v>
      </c>
    </row>
    <row r="119" spans="1:7" ht="15" customHeight="1" thickBot="1" x14ac:dyDescent="0.25">
      <c r="A119" s="53" t="s">
        <v>60</v>
      </c>
      <c r="B119" s="54"/>
      <c r="C119" s="54"/>
      <c r="D119" s="54"/>
      <c r="E119" s="55"/>
      <c r="F119" s="26" t="s">
        <v>9</v>
      </c>
      <c r="G119" s="27">
        <f>G115*0.25</f>
        <v>0</v>
      </c>
    </row>
    <row r="120" spans="1:7" s="16" customFormat="1" ht="14.25" thickBot="1" x14ac:dyDescent="0.3">
      <c r="A120" s="72" t="s">
        <v>62</v>
      </c>
      <c r="B120" s="73"/>
      <c r="C120" s="73"/>
      <c r="D120" s="73"/>
      <c r="E120" s="73"/>
      <c r="F120" s="74"/>
      <c r="G120" s="29">
        <f>IF(G119&gt;1,G118+G119,G119*1)</f>
        <v>0</v>
      </c>
    </row>
    <row r="121" spans="1:7" ht="11.65" customHeight="1" thickBot="1" x14ac:dyDescent="0.25">
      <c r="A121" s="16"/>
      <c r="B121" s="16"/>
      <c r="C121" s="16"/>
      <c r="D121" s="16"/>
      <c r="E121" s="16"/>
      <c r="F121" s="16"/>
      <c r="G121" s="16"/>
    </row>
    <row r="122" spans="1:7" ht="17.649999999999999" customHeight="1" thickBot="1" x14ac:dyDescent="0.25">
      <c r="A122" s="75" t="s">
        <v>27</v>
      </c>
      <c r="B122" s="76"/>
      <c r="C122" s="76"/>
      <c r="D122" s="76"/>
      <c r="E122" s="76"/>
      <c r="F122" s="77"/>
      <c r="G122" s="46">
        <f>G115+G120</f>
        <v>0</v>
      </c>
    </row>
    <row r="123" spans="1:7" ht="42.75" customHeight="1" x14ac:dyDescent="0.2">
      <c r="A123" s="17"/>
      <c r="B123" s="17"/>
      <c r="C123" s="17"/>
      <c r="D123" s="17"/>
      <c r="E123" s="17"/>
      <c r="F123" s="17"/>
      <c r="G123" s="35"/>
    </row>
    <row r="124" spans="1:7" ht="18" customHeight="1" x14ac:dyDescent="0.2">
      <c r="A124" s="70" t="s">
        <v>28</v>
      </c>
      <c r="B124" s="70"/>
      <c r="C124" s="70"/>
      <c r="D124" s="70"/>
      <c r="E124" s="70"/>
      <c r="F124" s="70"/>
      <c r="G124" s="70"/>
    </row>
    <row r="125" spans="1:7" ht="9.4" customHeight="1" x14ac:dyDescent="0.2">
      <c r="A125" s="20"/>
      <c r="B125" s="20"/>
      <c r="C125" s="20"/>
      <c r="D125" s="20"/>
      <c r="E125" s="20"/>
      <c r="F125" s="20"/>
      <c r="G125" s="20"/>
    </row>
    <row r="126" spans="1:7" ht="15.4" customHeight="1" thickBot="1" x14ac:dyDescent="0.25">
      <c r="A126" s="71" t="s">
        <v>4</v>
      </c>
      <c r="B126" s="71"/>
      <c r="C126" s="71"/>
      <c r="D126" s="71"/>
      <c r="E126" s="71"/>
      <c r="F126" s="2"/>
      <c r="G126" s="2"/>
    </row>
    <row r="127" spans="1:7" ht="41.25" thickBot="1" x14ac:dyDescent="0.25">
      <c r="A127" s="36" t="s">
        <v>5</v>
      </c>
      <c r="B127" s="37" t="s">
        <v>6</v>
      </c>
      <c r="C127" s="38" t="s">
        <v>7</v>
      </c>
      <c r="D127" s="81" t="s">
        <v>8</v>
      </c>
      <c r="E127" s="82"/>
      <c r="F127" s="39" t="s">
        <v>9</v>
      </c>
      <c r="G127" s="40" t="s">
        <v>10</v>
      </c>
    </row>
    <row r="128" spans="1:7" ht="15" customHeight="1" x14ac:dyDescent="0.2">
      <c r="A128" s="3" t="s">
        <v>11</v>
      </c>
      <c r="B128" s="22">
        <v>240</v>
      </c>
      <c r="C128" s="4" t="s">
        <v>7</v>
      </c>
      <c r="D128" s="85">
        <v>0</v>
      </c>
      <c r="E128" s="86"/>
      <c r="F128" s="5" t="s">
        <v>9</v>
      </c>
      <c r="G128" s="6">
        <f>B128*E128</f>
        <v>0</v>
      </c>
    </row>
    <row r="129" spans="1:7" ht="15" customHeight="1" x14ac:dyDescent="0.2">
      <c r="A129" s="3" t="s">
        <v>12</v>
      </c>
      <c r="B129" s="22">
        <v>480</v>
      </c>
      <c r="C129" s="4" t="s">
        <v>7</v>
      </c>
      <c r="D129" s="56">
        <v>0</v>
      </c>
      <c r="E129" s="57"/>
      <c r="F129" s="5" t="s">
        <v>9</v>
      </c>
      <c r="G129" s="6">
        <f t="shared" ref="G129:G132" si="6">B129*E129</f>
        <v>0</v>
      </c>
    </row>
    <row r="130" spans="1:7" ht="15" customHeight="1" x14ac:dyDescent="0.2">
      <c r="A130" s="7" t="s">
        <v>13</v>
      </c>
      <c r="B130" s="22">
        <v>50</v>
      </c>
      <c r="C130" s="4" t="s">
        <v>7</v>
      </c>
      <c r="D130" s="56">
        <v>0</v>
      </c>
      <c r="E130" s="57"/>
      <c r="F130" s="5" t="s">
        <v>9</v>
      </c>
      <c r="G130" s="6">
        <f t="shared" si="6"/>
        <v>0</v>
      </c>
    </row>
    <row r="131" spans="1:7" ht="15" customHeight="1" x14ac:dyDescent="0.2">
      <c r="A131" s="7" t="s">
        <v>14</v>
      </c>
      <c r="B131" s="23">
        <v>120</v>
      </c>
      <c r="C131" s="8" t="s">
        <v>7</v>
      </c>
      <c r="D131" s="56">
        <v>0</v>
      </c>
      <c r="E131" s="57"/>
      <c r="F131" s="9" t="s">
        <v>9</v>
      </c>
      <c r="G131" s="10">
        <f t="shared" si="6"/>
        <v>0</v>
      </c>
    </row>
    <row r="132" spans="1:7" ht="15" customHeight="1" x14ac:dyDescent="0.2">
      <c r="A132" s="11" t="s">
        <v>15</v>
      </c>
      <c r="B132" s="24">
        <v>30</v>
      </c>
      <c r="C132" s="12" t="s">
        <v>7</v>
      </c>
      <c r="D132" s="56">
        <v>0</v>
      </c>
      <c r="E132" s="57"/>
      <c r="F132" s="13" t="s">
        <v>9</v>
      </c>
      <c r="G132" s="14">
        <f t="shared" si="6"/>
        <v>0</v>
      </c>
    </row>
    <row r="133" spans="1:7" ht="15" customHeight="1" thickBot="1" x14ac:dyDescent="0.25">
      <c r="A133" s="7" t="s">
        <v>16</v>
      </c>
      <c r="B133" s="23">
        <v>35</v>
      </c>
      <c r="C133" s="8" t="s">
        <v>7</v>
      </c>
      <c r="D133" s="58">
        <v>0</v>
      </c>
      <c r="E133" s="59"/>
      <c r="F133" s="9" t="s">
        <v>9</v>
      </c>
      <c r="G133" s="10">
        <f>B133*E133</f>
        <v>0</v>
      </c>
    </row>
    <row r="134" spans="1:7" s="16" customFormat="1" ht="15.6" customHeight="1" thickBot="1" x14ac:dyDescent="0.3">
      <c r="A134" s="50" t="s">
        <v>61</v>
      </c>
      <c r="B134" s="51"/>
      <c r="C134" s="51"/>
      <c r="D134" s="51"/>
      <c r="E134" s="51"/>
      <c r="F134" s="51"/>
      <c r="G134" s="15">
        <f>SUM(G128:G133)</f>
        <v>0</v>
      </c>
    </row>
    <row r="135" spans="1:7" ht="25.15" customHeight="1" thickBot="1" x14ac:dyDescent="0.25">
      <c r="A135" s="25" t="s">
        <v>57</v>
      </c>
      <c r="B135" s="16"/>
      <c r="C135" s="16"/>
      <c r="D135" s="16"/>
      <c r="E135" s="16"/>
      <c r="F135" s="16"/>
      <c r="G135" s="16"/>
    </row>
    <row r="136" spans="1:7" ht="21" customHeight="1" thickBot="1" x14ac:dyDescent="0.25">
      <c r="A136" s="60" t="s">
        <v>5</v>
      </c>
      <c r="B136" s="61"/>
      <c r="C136" s="61"/>
      <c r="D136" s="61"/>
      <c r="E136" s="62"/>
      <c r="F136" s="39" t="s">
        <v>9</v>
      </c>
      <c r="G136" s="42" t="s">
        <v>10</v>
      </c>
    </row>
    <row r="137" spans="1:7" ht="15" customHeight="1" x14ac:dyDescent="0.2">
      <c r="A137" s="52" t="s">
        <v>59</v>
      </c>
      <c r="B137" s="52"/>
      <c r="C137" s="52"/>
      <c r="D137" s="52"/>
      <c r="E137" s="52"/>
      <c r="F137" s="5" t="s">
        <v>9</v>
      </c>
      <c r="G137" s="41">
        <v>150000</v>
      </c>
    </row>
    <row r="138" spans="1:7" ht="15" customHeight="1" thickBot="1" x14ac:dyDescent="0.25">
      <c r="A138" s="53" t="s">
        <v>60</v>
      </c>
      <c r="B138" s="54"/>
      <c r="C138" s="54"/>
      <c r="D138" s="54"/>
      <c r="E138" s="55"/>
      <c r="F138" s="26" t="s">
        <v>9</v>
      </c>
      <c r="G138" s="27">
        <f>G134*0.25</f>
        <v>0</v>
      </c>
    </row>
    <row r="139" spans="1:7" s="16" customFormat="1" ht="14.25" thickBot="1" x14ac:dyDescent="0.3">
      <c r="A139" s="72" t="s">
        <v>62</v>
      </c>
      <c r="B139" s="73"/>
      <c r="C139" s="73"/>
      <c r="D139" s="73"/>
      <c r="E139" s="73"/>
      <c r="F139" s="74"/>
      <c r="G139" s="29">
        <f>IF(G138&gt;1,G137+G138,G138*1)</f>
        <v>0</v>
      </c>
    </row>
    <row r="140" spans="1:7" ht="11.65" customHeight="1" thickBot="1" x14ac:dyDescent="0.25">
      <c r="A140" s="16"/>
      <c r="B140" s="16"/>
      <c r="C140" s="16"/>
      <c r="D140" s="16"/>
      <c r="E140" s="16"/>
      <c r="F140" s="16"/>
      <c r="G140" s="16"/>
    </row>
    <row r="141" spans="1:7" ht="17.649999999999999" customHeight="1" thickBot="1" x14ac:dyDescent="0.25">
      <c r="A141" s="75" t="s">
        <v>29</v>
      </c>
      <c r="B141" s="76"/>
      <c r="C141" s="76"/>
      <c r="D141" s="76"/>
      <c r="E141" s="76"/>
      <c r="F141" s="77"/>
      <c r="G141" s="46">
        <f>G134+G139</f>
        <v>0</v>
      </c>
    </row>
    <row r="142" spans="1:7" ht="52.15" customHeight="1" x14ac:dyDescent="0.2">
      <c r="A142" s="17"/>
      <c r="B142" s="17"/>
      <c r="C142" s="17"/>
      <c r="D142" s="17"/>
      <c r="E142" s="17"/>
      <c r="F142" s="17"/>
      <c r="G142" s="18"/>
    </row>
    <row r="143" spans="1:7" ht="18" customHeight="1" x14ac:dyDescent="0.2">
      <c r="A143" s="70" t="s">
        <v>30</v>
      </c>
      <c r="B143" s="70"/>
      <c r="C143" s="70"/>
      <c r="D143" s="70"/>
      <c r="E143" s="70"/>
      <c r="F143" s="70"/>
      <c r="G143" s="70"/>
    </row>
    <row r="144" spans="1:7" ht="9.4" customHeight="1" x14ac:dyDescent="0.2">
      <c r="A144" s="20"/>
      <c r="B144" s="20"/>
      <c r="C144" s="20"/>
      <c r="D144" s="20"/>
      <c r="E144" s="20"/>
      <c r="F144" s="20"/>
      <c r="G144" s="20"/>
    </row>
    <row r="145" spans="1:7" ht="15.4" customHeight="1" thickBot="1" x14ac:dyDescent="0.25">
      <c r="A145" s="71" t="s">
        <v>4</v>
      </c>
      <c r="B145" s="71"/>
      <c r="C145" s="71"/>
      <c r="D145" s="71"/>
      <c r="E145" s="71"/>
      <c r="F145" s="2"/>
      <c r="G145" s="2"/>
    </row>
    <row r="146" spans="1:7" ht="41.25" thickBot="1" x14ac:dyDescent="0.25">
      <c r="A146" s="36" t="s">
        <v>5</v>
      </c>
      <c r="B146" s="37" t="s">
        <v>6</v>
      </c>
      <c r="C146" s="38" t="s">
        <v>7</v>
      </c>
      <c r="D146" s="81" t="s">
        <v>8</v>
      </c>
      <c r="E146" s="82"/>
      <c r="F146" s="39" t="s">
        <v>9</v>
      </c>
      <c r="G146" s="40" t="s">
        <v>10</v>
      </c>
    </row>
    <row r="147" spans="1:7" ht="15" customHeight="1" x14ac:dyDescent="0.2">
      <c r="A147" s="3" t="s">
        <v>11</v>
      </c>
      <c r="B147" s="22">
        <v>240</v>
      </c>
      <c r="C147" s="4" t="s">
        <v>7</v>
      </c>
      <c r="D147" s="85">
        <v>0</v>
      </c>
      <c r="E147" s="86"/>
      <c r="F147" s="5" t="s">
        <v>9</v>
      </c>
      <c r="G147" s="6">
        <f>B147*E147</f>
        <v>0</v>
      </c>
    </row>
    <row r="148" spans="1:7" ht="15" customHeight="1" x14ac:dyDescent="0.2">
      <c r="A148" s="3" t="s">
        <v>12</v>
      </c>
      <c r="B148" s="22">
        <v>480</v>
      </c>
      <c r="C148" s="4" t="s">
        <v>7</v>
      </c>
      <c r="D148" s="56">
        <v>0</v>
      </c>
      <c r="E148" s="57"/>
      <c r="F148" s="5" t="s">
        <v>9</v>
      </c>
      <c r="G148" s="6">
        <f t="shared" ref="G148:G151" si="7">B148*E148</f>
        <v>0</v>
      </c>
    </row>
    <row r="149" spans="1:7" ht="15" customHeight="1" x14ac:dyDescent="0.2">
      <c r="A149" s="7" t="s">
        <v>13</v>
      </c>
      <c r="B149" s="22">
        <v>40</v>
      </c>
      <c r="C149" s="4" t="s">
        <v>7</v>
      </c>
      <c r="D149" s="56">
        <v>0</v>
      </c>
      <c r="E149" s="57"/>
      <c r="F149" s="5" t="s">
        <v>9</v>
      </c>
      <c r="G149" s="6">
        <f t="shared" si="7"/>
        <v>0</v>
      </c>
    </row>
    <row r="150" spans="1:7" ht="15" customHeight="1" x14ac:dyDescent="0.2">
      <c r="A150" s="7" t="s">
        <v>14</v>
      </c>
      <c r="B150" s="23">
        <v>120</v>
      </c>
      <c r="C150" s="8" t="s">
        <v>7</v>
      </c>
      <c r="D150" s="56">
        <v>0</v>
      </c>
      <c r="E150" s="57"/>
      <c r="F150" s="9" t="s">
        <v>9</v>
      </c>
      <c r="G150" s="10">
        <f t="shared" si="7"/>
        <v>0</v>
      </c>
    </row>
    <row r="151" spans="1:7" ht="15" customHeight="1" x14ac:dyDescent="0.2">
      <c r="A151" s="11" t="s">
        <v>15</v>
      </c>
      <c r="B151" s="24">
        <v>30</v>
      </c>
      <c r="C151" s="12" t="s">
        <v>7</v>
      </c>
      <c r="D151" s="56">
        <v>0</v>
      </c>
      <c r="E151" s="57"/>
      <c r="F151" s="13" t="s">
        <v>9</v>
      </c>
      <c r="G151" s="14">
        <f t="shared" si="7"/>
        <v>0</v>
      </c>
    </row>
    <row r="152" spans="1:7" ht="15" customHeight="1" thickBot="1" x14ac:dyDescent="0.25">
      <c r="A152" s="7" t="s">
        <v>16</v>
      </c>
      <c r="B152" s="23">
        <v>60</v>
      </c>
      <c r="C152" s="8" t="s">
        <v>7</v>
      </c>
      <c r="D152" s="58">
        <v>0</v>
      </c>
      <c r="E152" s="59"/>
      <c r="F152" s="9" t="s">
        <v>9</v>
      </c>
      <c r="G152" s="10">
        <f>B152*E152</f>
        <v>0</v>
      </c>
    </row>
    <row r="153" spans="1:7" s="16" customFormat="1" ht="15.6" customHeight="1" thickBot="1" x14ac:dyDescent="0.3">
      <c r="A153" s="50" t="s">
        <v>61</v>
      </c>
      <c r="B153" s="51"/>
      <c r="C153" s="51"/>
      <c r="D153" s="51"/>
      <c r="E153" s="51"/>
      <c r="F153" s="51"/>
      <c r="G153" s="15">
        <f>SUM(G147:G152)</f>
        <v>0</v>
      </c>
    </row>
    <row r="154" spans="1:7" ht="25.15" customHeight="1" thickBot="1" x14ac:dyDescent="0.25">
      <c r="A154" s="25" t="s">
        <v>57</v>
      </c>
      <c r="B154" s="16"/>
      <c r="C154" s="16"/>
      <c r="D154" s="16"/>
      <c r="E154" s="16"/>
      <c r="F154" s="16"/>
      <c r="G154" s="16"/>
    </row>
    <row r="155" spans="1:7" ht="21" customHeight="1" thickBot="1" x14ac:dyDescent="0.25">
      <c r="A155" s="60" t="s">
        <v>5</v>
      </c>
      <c r="B155" s="61"/>
      <c r="C155" s="61"/>
      <c r="D155" s="61"/>
      <c r="E155" s="62"/>
      <c r="F155" s="39" t="s">
        <v>9</v>
      </c>
      <c r="G155" s="42" t="s">
        <v>10</v>
      </c>
    </row>
    <row r="156" spans="1:7" ht="15" customHeight="1" x14ac:dyDescent="0.2">
      <c r="A156" s="52" t="s">
        <v>59</v>
      </c>
      <c r="B156" s="52"/>
      <c r="C156" s="52"/>
      <c r="D156" s="52"/>
      <c r="E156" s="52"/>
      <c r="F156" s="5" t="s">
        <v>9</v>
      </c>
      <c r="G156" s="41">
        <v>150000</v>
      </c>
    </row>
    <row r="157" spans="1:7" ht="15" customHeight="1" thickBot="1" x14ac:dyDescent="0.25">
      <c r="A157" s="53" t="s">
        <v>60</v>
      </c>
      <c r="B157" s="54"/>
      <c r="C157" s="54"/>
      <c r="D157" s="54"/>
      <c r="E157" s="55"/>
      <c r="F157" s="26" t="s">
        <v>9</v>
      </c>
      <c r="G157" s="27">
        <f>G153*0.25</f>
        <v>0</v>
      </c>
    </row>
    <row r="158" spans="1:7" s="16" customFormat="1" ht="14.25" thickBot="1" x14ac:dyDescent="0.3">
      <c r="A158" s="72" t="s">
        <v>62</v>
      </c>
      <c r="B158" s="73"/>
      <c r="C158" s="73"/>
      <c r="D158" s="73"/>
      <c r="E158" s="73"/>
      <c r="F158" s="74"/>
      <c r="G158" s="29">
        <f>IF(G157&gt;1,G156+G157,G157*1)</f>
        <v>0</v>
      </c>
    </row>
    <row r="159" spans="1:7" ht="11.65" customHeight="1" thickBot="1" x14ac:dyDescent="0.25">
      <c r="A159" s="16"/>
      <c r="B159" s="16"/>
      <c r="C159" s="16"/>
      <c r="D159" s="16"/>
      <c r="E159" s="16"/>
      <c r="F159" s="16"/>
      <c r="G159" s="16"/>
    </row>
    <row r="160" spans="1:7" ht="17.649999999999999" customHeight="1" thickBot="1" x14ac:dyDescent="0.25">
      <c r="A160" s="75" t="s">
        <v>31</v>
      </c>
      <c r="B160" s="76"/>
      <c r="C160" s="76"/>
      <c r="D160" s="76"/>
      <c r="E160" s="76"/>
      <c r="F160" s="77"/>
      <c r="G160" s="46">
        <f>G153+G158</f>
        <v>0</v>
      </c>
    </row>
    <row r="161" spans="1:7" ht="42.75" customHeight="1" x14ac:dyDescent="0.2">
      <c r="A161" s="17"/>
      <c r="B161" s="17"/>
      <c r="C161" s="17"/>
      <c r="D161" s="17"/>
      <c r="E161" s="17"/>
      <c r="F161" s="17"/>
      <c r="G161" s="18"/>
    </row>
    <row r="162" spans="1:7" ht="18" customHeight="1" x14ac:dyDescent="0.2">
      <c r="A162" s="70" t="s">
        <v>32</v>
      </c>
      <c r="B162" s="70"/>
      <c r="C162" s="70"/>
      <c r="D162" s="70"/>
      <c r="E162" s="70"/>
      <c r="F162" s="70"/>
      <c r="G162" s="70"/>
    </row>
    <row r="163" spans="1:7" ht="9.4" customHeight="1" x14ac:dyDescent="0.2">
      <c r="A163" s="20"/>
      <c r="B163" s="20"/>
      <c r="C163" s="20"/>
      <c r="D163" s="20"/>
      <c r="E163" s="20"/>
      <c r="F163" s="20"/>
      <c r="G163" s="20"/>
    </row>
    <row r="164" spans="1:7" ht="15.4" customHeight="1" thickBot="1" x14ac:dyDescent="0.25">
      <c r="A164" s="71" t="s">
        <v>4</v>
      </c>
      <c r="B164" s="71"/>
      <c r="C164" s="71"/>
      <c r="D164" s="71"/>
      <c r="E164" s="71"/>
      <c r="F164" s="2"/>
      <c r="G164" s="2"/>
    </row>
    <row r="165" spans="1:7" ht="41.25" thickBot="1" x14ac:dyDescent="0.25">
      <c r="A165" s="36" t="s">
        <v>5</v>
      </c>
      <c r="B165" s="37" t="s">
        <v>6</v>
      </c>
      <c r="C165" s="38" t="s">
        <v>7</v>
      </c>
      <c r="D165" s="81" t="s">
        <v>8</v>
      </c>
      <c r="E165" s="82"/>
      <c r="F165" s="39" t="s">
        <v>9</v>
      </c>
      <c r="G165" s="40" t="s">
        <v>10</v>
      </c>
    </row>
    <row r="166" spans="1:7" ht="15" customHeight="1" x14ac:dyDescent="0.2">
      <c r="A166" s="3" t="s">
        <v>11</v>
      </c>
      <c r="B166" s="22">
        <v>250</v>
      </c>
      <c r="C166" s="4" t="s">
        <v>7</v>
      </c>
      <c r="D166" s="85">
        <v>0</v>
      </c>
      <c r="E166" s="86"/>
      <c r="F166" s="5" t="s">
        <v>9</v>
      </c>
      <c r="G166" s="6">
        <f>B166*E166</f>
        <v>0</v>
      </c>
    </row>
    <row r="167" spans="1:7" ht="15" customHeight="1" x14ac:dyDescent="0.2">
      <c r="A167" s="3" t="s">
        <v>12</v>
      </c>
      <c r="B167" s="22">
        <v>300</v>
      </c>
      <c r="C167" s="4" t="s">
        <v>7</v>
      </c>
      <c r="D167" s="56">
        <v>0</v>
      </c>
      <c r="E167" s="57"/>
      <c r="F167" s="5" t="s">
        <v>9</v>
      </c>
      <c r="G167" s="6">
        <f t="shared" ref="G167:G170" si="8">B167*E167</f>
        <v>0</v>
      </c>
    </row>
    <row r="168" spans="1:7" ht="15" customHeight="1" x14ac:dyDescent="0.2">
      <c r="A168" s="7" t="s">
        <v>13</v>
      </c>
      <c r="B168" s="22">
        <v>100</v>
      </c>
      <c r="C168" s="4" t="s">
        <v>7</v>
      </c>
      <c r="D168" s="56">
        <v>0</v>
      </c>
      <c r="E168" s="57"/>
      <c r="F168" s="5" t="s">
        <v>9</v>
      </c>
      <c r="G168" s="6">
        <f t="shared" si="8"/>
        <v>0</v>
      </c>
    </row>
    <row r="169" spans="1:7" ht="15" customHeight="1" x14ac:dyDescent="0.2">
      <c r="A169" s="7" t="s">
        <v>14</v>
      </c>
      <c r="B169" s="23">
        <v>100</v>
      </c>
      <c r="C169" s="8" t="s">
        <v>7</v>
      </c>
      <c r="D169" s="56">
        <v>0</v>
      </c>
      <c r="E169" s="57"/>
      <c r="F169" s="9" t="s">
        <v>9</v>
      </c>
      <c r="G169" s="10">
        <f t="shared" si="8"/>
        <v>0</v>
      </c>
    </row>
    <row r="170" spans="1:7" ht="15" customHeight="1" x14ac:dyDescent="0.2">
      <c r="A170" s="11" t="s">
        <v>15</v>
      </c>
      <c r="B170" s="24">
        <v>40</v>
      </c>
      <c r="C170" s="12" t="s">
        <v>7</v>
      </c>
      <c r="D170" s="56">
        <v>0</v>
      </c>
      <c r="E170" s="57"/>
      <c r="F170" s="13" t="s">
        <v>9</v>
      </c>
      <c r="G170" s="14">
        <f t="shared" si="8"/>
        <v>0</v>
      </c>
    </row>
    <row r="171" spans="1:7" ht="15" customHeight="1" thickBot="1" x14ac:dyDescent="0.25">
      <c r="A171" s="7" t="s">
        <v>16</v>
      </c>
      <c r="B171" s="23">
        <v>80</v>
      </c>
      <c r="C171" s="8" t="s">
        <v>7</v>
      </c>
      <c r="D171" s="58">
        <v>0</v>
      </c>
      <c r="E171" s="59"/>
      <c r="F171" s="9" t="s">
        <v>9</v>
      </c>
      <c r="G171" s="10">
        <f>B171*E171</f>
        <v>0</v>
      </c>
    </row>
    <row r="172" spans="1:7" s="16" customFormat="1" ht="15.6" customHeight="1" thickBot="1" x14ac:dyDescent="0.3">
      <c r="A172" s="50" t="s">
        <v>61</v>
      </c>
      <c r="B172" s="51"/>
      <c r="C172" s="51"/>
      <c r="D172" s="51"/>
      <c r="E172" s="51"/>
      <c r="F172" s="51"/>
      <c r="G172" s="15">
        <f>SUM(G166:G171)</f>
        <v>0</v>
      </c>
    </row>
    <row r="173" spans="1:7" ht="25.5" customHeight="1" thickBot="1" x14ac:dyDescent="0.25">
      <c r="A173" s="25" t="s">
        <v>57</v>
      </c>
      <c r="B173" s="16"/>
      <c r="C173" s="16"/>
      <c r="D173" s="16"/>
      <c r="E173" s="16"/>
      <c r="F173" s="16"/>
      <c r="G173" s="16"/>
    </row>
    <row r="174" spans="1:7" ht="21" customHeight="1" thickBot="1" x14ac:dyDescent="0.25">
      <c r="A174" s="60" t="s">
        <v>5</v>
      </c>
      <c r="B174" s="61"/>
      <c r="C174" s="61"/>
      <c r="D174" s="61"/>
      <c r="E174" s="62"/>
      <c r="F174" s="39" t="s">
        <v>9</v>
      </c>
      <c r="G174" s="42" t="s">
        <v>10</v>
      </c>
    </row>
    <row r="175" spans="1:7" ht="15" customHeight="1" x14ac:dyDescent="0.2">
      <c r="A175" s="52" t="s">
        <v>59</v>
      </c>
      <c r="B175" s="52"/>
      <c r="C175" s="52"/>
      <c r="D175" s="52"/>
      <c r="E175" s="52"/>
      <c r="F175" s="5" t="s">
        <v>9</v>
      </c>
      <c r="G175" s="41">
        <v>150000</v>
      </c>
    </row>
    <row r="176" spans="1:7" ht="15" customHeight="1" thickBot="1" x14ac:dyDescent="0.25">
      <c r="A176" s="53" t="s">
        <v>60</v>
      </c>
      <c r="B176" s="54"/>
      <c r="C176" s="54"/>
      <c r="D176" s="54"/>
      <c r="E176" s="55"/>
      <c r="F176" s="26" t="s">
        <v>9</v>
      </c>
      <c r="G176" s="27">
        <f>G172*0.25</f>
        <v>0</v>
      </c>
    </row>
    <row r="177" spans="1:7" s="16" customFormat="1" ht="14.25" thickBot="1" x14ac:dyDescent="0.3">
      <c r="A177" s="72" t="s">
        <v>62</v>
      </c>
      <c r="B177" s="73"/>
      <c r="C177" s="73"/>
      <c r="D177" s="73"/>
      <c r="E177" s="73"/>
      <c r="F177" s="74"/>
      <c r="G177" s="29">
        <f>IF(G176&gt;1,G175+G176,G176*1)</f>
        <v>0</v>
      </c>
    </row>
    <row r="178" spans="1:7" ht="11.65" customHeight="1" thickBot="1" x14ac:dyDescent="0.25">
      <c r="A178" s="16"/>
      <c r="B178" s="16"/>
      <c r="C178" s="16"/>
      <c r="D178" s="16"/>
      <c r="E178" s="16"/>
      <c r="F178" s="16"/>
      <c r="G178" s="16"/>
    </row>
    <row r="179" spans="1:7" ht="17.649999999999999" customHeight="1" thickBot="1" x14ac:dyDescent="0.25">
      <c r="A179" s="75" t="s">
        <v>33</v>
      </c>
      <c r="B179" s="76"/>
      <c r="C179" s="76"/>
      <c r="D179" s="76"/>
      <c r="E179" s="76"/>
      <c r="F179" s="77"/>
      <c r="G179" s="46">
        <f>G172+G177</f>
        <v>0</v>
      </c>
    </row>
    <row r="180" spans="1:7" ht="52.15" customHeight="1" x14ac:dyDescent="0.2">
      <c r="A180" s="17"/>
      <c r="B180" s="17"/>
      <c r="C180" s="17"/>
      <c r="D180" s="17"/>
      <c r="E180" s="17"/>
      <c r="F180" s="17"/>
      <c r="G180" s="35"/>
    </row>
    <row r="181" spans="1:7" ht="18" customHeight="1" x14ac:dyDescent="0.2">
      <c r="A181" s="70" t="s">
        <v>34</v>
      </c>
      <c r="B181" s="70"/>
      <c r="C181" s="70"/>
      <c r="D181" s="70"/>
      <c r="E181" s="70"/>
      <c r="F181" s="70"/>
      <c r="G181" s="70"/>
    </row>
    <row r="182" spans="1:7" ht="9.4" customHeight="1" x14ac:dyDescent="0.2">
      <c r="A182" s="20"/>
      <c r="B182" s="20"/>
      <c r="C182" s="20"/>
      <c r="D182" s="20"/>
      <c r="E182" s="20"/>
      <c r="F182" s="20"/>
      <c r="G182" s="20"/>
    </row>
    <row r="183" spans="1:7" ht="15.4" customHeight="1" thickBot="1" x14ac:dyDescent="0.25">
      <c r="A183" s="71" t="s">
        <v>4</v>
      </c>
      <c r="B183" s="71"/>
      <c r="C183" s="71"/>
      <c r="D183" s="71"/>
      <c r="E183" s="71"/>
      <c r="F183" s="2"/>
      <c r="G183" s="2"/>
    </row>
    <row r="184" spans="1:7" ht="41.25" thickBot="1" x14ac:dyDescent="0.25">
      <c r="A184" s="36" t="s">
        <v>5</v>
      </c>
      <c r="B184" s="37" t="s">
        <v>6</v>
      </c>
      <c r="C184" s="38" t="s">
        <v>7</v>
      </c>
      <c r="D184" s="81" t="s">
        <v>8</v>
      </c>
      <c r="E184" s="82"/>
      <c r="F184" s="39" t="s">
        <v>9</v>
      </c>
      <c r="G184" s="40" t="s">
        <v>10</v>
      </c>
    </row>
    <row r="185" spans="1:7" ht="15" customHeight="1" x14ac:dyDescent="0.2">
      <c r="A185" s="3" t="s">
        <v>11</v>
      </c>
      <c r="B185" s="22">
        <v>120</v>
      </c>
      <c r="C185" s="4" t="s">
        <v>7</v>
      </c>
      <c r="D185" s="85">
        <v>0</v>
      </c>
      <c r="E185" s="86"/>
      <c r="F185" s="5" t="s">
        <v>9</v>
      </c>
      <c r="G185" s="6">
        <f>B185*E185</f>
        <v>0</v>
      </c>
    </row>
    <row r="186" spans="1:7" ht="15" customHeight="1" x14ac:dyDescent="0.2">
      <c r="A186" s="3" t="s">
        <v>12</v>
      </c>
      <c r="B186" s="22">
        <v>300</v>
      </c>
      <c r="C186" s="4" t="s">
        <v>7</v>
      </c>
      <c r="D186" s="56">
        <v>0</v>
      </c>
      <c r="E186" s="57"/>
      <c r="F186" s="5" t="s">
        <v>9</v>
      </c>
      <c r="G186" s="6">
        <f t="shared" ref="G186:G189" si="9">B186*E186</f>
        <v>0</v>
      </c>
    </row>
    <row r="187" spans="1:7" ht="15" customHeight="1" x14ac:dyDescent="0.2">
      <c r="A187" s="7" t="s">
        <v>13</v>
      </c>
      <c r="B187" s="22">
        <v>50</v>
      </c>
      <c r="C187" s="4" t="s">
        <v>7</v>
      </c>
      <c r="D187" s="56">
        <v>0</v>
      </c>
      <c r="E187" s="57"/>
      <c r="F187" s="5" t="s">
        <v>9</v>
      </c>
      <c r="G187" s="6">
        <f t="shared" si="9"/>
        <v>0</v>
      </c>
    </row>
    <row r="188" spans="1:7" ht="15" customHeight="1" x14ac:dyDescent="0.2">
      <c r="A188" s="7" t="s">
        <v>14</v>
      </c>
      <c r="B188" s="23">
        <v>75</v>
      </c>
      <c r="C188" s="8" t="s">
        <v>7</v>
      </c>
      <c r="D188" s="56">
        <v>0</v>
      </c>
      <c r="E188" s="57"/>
      <c r="F188" s="9" t="s">
        <v>9</v>
      </c>
      <c r="G188" s="10">
        <f t="shared" si="9"/>
        <v>0</v>
      </c>
    </row>
    <row r="189" spans="1:7" ht="15" customHeight="1" x14ac:dyDescent="0.2">
      <c r="A189" s="11" t="s">
        <v>15</v>
      </c>
      <c r="B189" s="24">
        <v>40</v>
      </c>
      <c r="C189" s="12" t="s">
        <v>7</v>
      </c>
      <c r="D189" s="56">
        <v>0</v>
      </c>
      <c r="E189" s="57"/>
      <c r="F189" s="13" t="s">
        <v>9</v>
      </c>
      <c r="G189" s="14">
        <f t="shared" si="9"/>
        <v>0</v>
      </c>
    </row>
    <row r="190" spans="1:7" ht="15" customHeight="1" thickBot="1" x14ac:dyDescent="0.25">
      <c r="A190" s="7" t="s">
        <v>16</v>
      </c>
      <c r="B190" s="23">
        <v>40</v>
      </c>
      <c r="C190" s="8" t="s">
        <v>7</v>
      </c>
      <c r="D190" s="58">
        <v>0</v>
      </c>
      <c r="E190" s="59"/>
      <c r="F190" s="9" t="s">
        <v>9</v>
      </c>
      <c r="G190" s="10">
        <f>B190*E190</f>
        <v>0</v>
      </c>
    </row>
    <row r="191" spans="1:7" s="16" customFormat="1" ht="15.6" customHeight="1" thickBot="1" x14ac:dyDescent="0.3">
      <c r="A191" s="50" t="s">
        <v>61</v>
      </c>
      <c r="B191" s="51"/>
      <c r="C191" s="51"/>
      <c r="D191" s="51"/>
      <c r="E191" s="51"/>
      <c r="F191" s="51"/>
      <c r="G191" s="15">
        <f>SUM(G185:G190)</f>
        <v>0</v>
      </c>
    </row>
    <row r="192" spans="1:7" ht="25.5" customHeight="1" thickBot="1" x14ac:dyDescent="0.25">
      <c r="A192" s="25" t="s">
        <v>57</v>
      </c>
      <c r="B192" s="16"/>
      <c r="C192" s="16"/>
      <c r="D192" s="16"/>
      <c r="E192" s="16"/>
      <c r="F192" s="16"/>
      <c r="G192" s="16"/>
    </row>
    <row r="193" spans="1:7" ht="21" customHeight="1" thickBot="1" x14ac:dyDescent="0.25">
      <c r="A193" s="60" t="s">
        <v>5</v>
      </c>
      <c r="B193" s="61"/>
      <c r="C193" s="61"/>
      <c r="D193" s="61"/>
      <c r="E193" s="62"/>
      <c r="F193" s="39" t="s">
        <v>9</v>
      </c>
      <c r="G193" s="42" t="s">
        <v>10</v>
      </c>
    </row>
    <row r="194" spans="1:7" ht="15" customHeight="1" x14ac:dyDescent="0.2">
      <c r="A194" s="52" t="s">
        <v>59</v>
      </c>
      <c r="B194" s="52"/>
      <c r="C194" s="52"/>
      <c r="D194" s="52"/>
      <c r="E194" s="52"/>
      <c r="F194" s="5" t="s">
        <v>9</v>
      </c>
      <c r="G194" s="41">
        <v>150000</v>
      </c>
    </row>
    <row r="195" spans="1:7" ht="15" customHeight="1" thickBot="1" x14ac:dyDescent="0.25">
      <c r="A195" s="53" t="s">
        <v>60</v>
      </c>
      <c r="B195" s="54"/>
      <c r="C195" s="54"/>
      <c r="D195" s="54"/>
      <c r="E195" s="55"/>
      <c r="F195" s="26" t="s">
        <v>9</v>
      </c>
      <c r="G195" s="27">
        <f>G191*0.25</f>
        <v>0</v>
      </c>
    </row>
    <row r="196" spans="1:7" s="16" customFormat="1" ht="14.25" thickBot="1" x14ac:dyDescent="0.3">
      <c r="A196" s="72" t="s">
        <v>62</v>
      </c>
      <c r="B196" s="73"/>
      <c r="C196" s="73"/>
      <c r="D196" s="73"/>
      <c r="E196" s="73"/>
      <c r="F196" s="74"/>
      <c r="G196" s="29">
        <f>IF(G195&gt;1,G194+G195,G195*1)</f>
        <v>0</v>
      </c>
    </row>
    <row r="197" spans="1:7" ht="11.65" customHeight="1" thickBot="1" x14ac:dyDescent="0.25">
      <c r="A197" s="16"/>
      <c r="B197" s="16"/>
      <c r="C197" s="16"/>
      <c r="D197" s="16"/>
      <c r="E197" s="16"/>
      <c r="F197" s="16"/>
      <c r="G197" s="16"/>
    </row>
    <row r="198" spans="1:7" ht="17.649999999999999" customHeight="1" thickBot="1" x14ac:dyDescent="0.25">
      <c r="A198" s="75" t="s">
        <v>35</v>
      </c>
      <c r="B198" s="76"/>
      <c r="C198" s="76"/>
      <c r="D198" s="76"/>
      <c r="E198" s="76"/>
      <c r="F198" s="77"/>
      <c r="G198" s="46">
        <f>G191+G196</f>
        <v>0</v>
      </c>
    </row>
    <row r="199" spans="1:7" ht="42.75" customHeight="1" x14ac:dyDescent="0.2">
      <c r="A199" s="17"/>
      <c r="B199" s="17"/>
      <c r="C199" s="17"/>
      <c r="D199" s="17"/>
      <c r="E199" s="17"/>
      <c r="F199" s="17"/>
      <c r="G199" s="18"/>
    </row>
    <row r="200" spans="1:7" ht="18" customHeight="1" x14ac:dyDescent="0.2">
      <c r="A200" s="70" t="s">
        <v>36</v>
      </c>
      <c r="B200" s="70"/>
      <c r="C200" s="70"/>
      <c r="D200" s="70"/>
      <c r="E200" s="70"/>
      <c r="F200" s="70"/>
      <c r="G200" s="70"/>
    </row>
    <row r="201" spans="1:7" ht="9.4" customHeight="1" x14ac:dyDescent="0.2">
      <c r="A201" s="20"/>
      <c r="B201" s="20"/>
      <c r="C201" s="20"/>
      <c r="D201" s="20"/>
      <c r="E201" s="20"/>
      <c r="F201" s="20"/>
      <c r="G201" s="20"/>
    </row>
    <row r="202" spans="1:7" ht="15.4" customHeight="1" thickBot="1" x14ac:dyDescent="0.25">
      <c r="A202" s="71" t="s">
        <v>4</v>
      </c>
      <c r="B202" s="71"/>
      <c r="C202" s="71"/>
      <c r="D202" s="71"/>
      <c r="E202" s="71"/>
      <c r="F202" s="2"/>
      <c r="G202" s="2"/>
    </row>
    <row r="203" spans="1:7" ht="41.25" thickBot="1" x14ac:dyDescent="0.25">
      <c r="A203" s="36" t="s">
        <v>5</v>
      </c>
      <c r="B203" s="37" t="s">
        <v>6</v>
      </c>
      <c r="C203" s="38" t="s">
        <v>7</v>
      </c>
      <c r="D203" s="81" t="s">
        <v>8</v>
      </c>
      <c r="E203" s="82"/>
      <c r="F203" s="39" t="s">
        <v>9</v>
      </c>
      <c r="G203" s="40" t="s">
        <v>10</v>
      </c>
    </row>
    <row r="204" spans="1:7" ht="15" customHeight="1" x14ac:dyDescent="0.2">
      <c r="A204" s="3" t="s">
        <v>11</v>
      </c>
      <c r="B204" s="22">
        <v>120</v>
      </c>
      <c r="C204" s="4" t="s">
        <v>7</v>
      </c>
      <c r="D204" s="85">
        <v>0</v>
      </c>
      <c r="E204" s="86"/>
      <c r="F204" s="5" t="s">
        <v>9</v>
      </c>
      <c r="G204" s="6">
        <f>B204*E204</f>
        <v>0</v>
      </c>
    </row>
    <row r="205" spans="1:7" ht="15" customHeight="1" x14ac:dyDescent="0.2">
      <c r="A205" s="3" t="s">
        <v>12</v>
      </c>
      <c r="B205" s="22">
        <v>300</v>
      </c>
      <c r="C205" s="4" t="s">
        <v>7</v>
      </c>
      <c r="D205" s="56">
        <v>0</v>
      </c>
      <c r="E205" s="57"/>
      <c r="F205" s="5" t="s">
        <v>9</v>
      </c>
      <c r="G205" s="6">
        <f t="shared" ref="G205:G208" si="10">B205*E205</f>
        <v>0</v>
      </c>
    </row>
    <row r="206" spans="1:7" ht="15" customHeight="1" x14ac:dyDescent="0.2">
      <c r="A206" s="7" t="s">
        <v>13</v>
      </c>
      <c r="B206" s="22">
        <v>10</v>
      </c>
      <c r="C206" s="4" t="s">
        <v>7</v>
      </c>
      <c r="D206" s="56">
        <v>0</v>
      </c>
      <c r="E206" s="57"/>
      <c r="F206" s="5" t="s">
        <v>9</v>
      </c>
      <c r="G206" s="6">
        <f t="shared" si="10"/>
        <v>0</v>
      </c>
    </row>
    <row r="207" spans="1:7" ht="15" customHeight="1" x14ac:dyDescent="0.2">
      <c r="A207" s="7" t="s">
        <v>14</v>
      </c>
      <c r="B207" s="23">
        <v>40</v>
      </c>
      <c r="C207" s="8" t="s">
        <v>7</v>
      </c>
      <c r="D207" s="56">
        <v>0</v>
      </c>
      <c r="E207" s="57"/>
      <c r="F207" s="9" t="s">
        <v>9</v>
      </c>
      <c r="G207" s="10">
        <f t="shared" si="10"/>
        <v>0</v>
      </c>
    </row>
    <row r="208" spans="1:7" ht="15" customHeight="1" x14ac:dyDescent="0.2">
      <c r="A208" s="11" t="s">
        <v>15</v>
      </c>
      <c r="B208" s="24">
        <v>10</v>
      </c>
      <c r="C208" s="12" t="s">
        <v>7</v>
      </c>
      <c r="D208" s="56">
        <v>0</v>
      </c>
      <c r="E208" s="57"/>
      <c r="F208" s="13" t="s">
        <v>9</v>
      </c>
      <c r="G208" s="14">
        <f t="shared" si="10"/>
        <v>0</v>
      </c>
    </row>
    <row r="209" spans="1:7" ht="15" customHeight="1" thickBot="1" x14ac:dyDescent="0.25">
      <c r="A209" s="7" t="s">
        <v>16</v>
      </c>
      <c r="B209" s="23">
        <v>40</v>
      </c>
      <c r="C209" s="8" t="s">
        <v>7</v>
      </c>
      <c r="D209" s="58">
        <v>0</v>
      </c>
      <c r="E209" s="59"/>
      <c r="F209" s="9" t="s">
        <v>9</v>
      </c>
      <c r="G209" s="10">
        <f>B209*E209</f>
        <v>0</v>
      </c>
    </row>
    <row r="210" spans="1:7" s="16" customFormat="1" ht="15.6" customHeight="1" thickBot="1" x14ac:dyDescent="0.3">
      <c r="A210" s="50" t="s">
        <v>61</v>
      </c>
      <c r="B210" s="51"/>
      <c r="C210" s="51"/>
      <c r="D210" s="51"/>
      <c r="E210" s="51"/>
      <c r="F210" s="51"/>
      <c r="G210" s="15">
        <f>SUM(G204:G209)</f>
        <v>0</v>
      </c>
    </row>
    <row r="211" spans="1:7" ht="25.15" customHeight="1" thickBot="1" x14ac:dyDescent="0.25">
      <c r="A211" s="25" t="s">
        <v>57</v>
      </c>
      <c r="B211" s="16"/>
      <c r="C211" s="16"/>
      <c r="D211" s="16"/>
      <c r="E211" s="16"/>
      <c r="F211" s="16"/>
      <c r="G211" s="16"/>
    </row>
    <row r="212" spans="1:7" ht="21" customHeight="1" thickBot="1" x14ac:dyDescent="0.25">
      <c r="A212" s="60" t="s">
        <v>5</v>
      </c>
      <c r="B212" s="61"/>
      <c r="C212" s="61"/>
      <c r="D212" s="61"/>
      <c r="E212" s="62"/>
      <c r="F212" s="39" t="s">
        <v>9</v>
      </c>
      <c r="G212" s="42" t="s">
        <v>10</v>
      </c>
    </row>
    <row r="213" spans="1:7" ht="15" customHeight="1" x14ac:dyDescent="0.2">
      <c r="A213" s="52" t="s">
        <v>59</v>
      </c>
      <c r="B213" s="52"/>
      <c r="C213" s="52"/>
      <c r="D213" s="52"/>
      <c r="E213" s="52"/>
      <c r="F213" s="5" t="s">
        <v>9</v>
      </c>
      <c r="G213" s="41">
        <v>150000</v>
      </c>
    </row>
    <row r="214" spans="1:7" ht="15" customHeight="1" thickBot="1" x14ac:dyDescent="0.25">
      <c r="A214" s="53" t="s">
        <v>60</v>
      </c>
      <c r="B214" s="54"/>
      <c r="C214" s="54"/>
      <c r="D214" s="54"/>
      <c r="E214" s="55"/>
      <c r="F214" s="26" t="s">
        <v>9</v>
      </c>
      <c r="G214" s="27">
        <f>G210*0.25</f>
        <v>0</v>
      </c>
    </row>
    <row r="215" spans="1:7" s="16" customFormat="1" ht="14.25" thickBot="1" x14ac:dyDescent="0.3">
      <c r="A215" s="72" t="s">
        <v>62</v>
      </c>
      <c r="B215" s="73"/>
      <c r="C215" s="73"/>
      <c r="D215" s="73"/>
      <c r="E215" s="73"/>
      <c r="F215" s="74"/>
      <c r="G215" s="29">
        <f>IF(G214&gt;1,G213+G214,G214*1)</f>
        <v>0</v>
      </c>
    </row>
    <row r="216" spans="1:7" ht="11.65" customHeight="1" thickBot="1" x14ac:dyDescent="0.25">
      <c r="A216" s="16"/>
      <c r="B216" s="16"/>
      <c r="C216" s="16"/>
      <c r="D216" s="16"/>
      <c r="E216" s="16"/>
      <c r="F216" s="16"/>
      <c r="G216" s="16"/>
    </row>
    <row r="217" spans="1:7" ht="17.649999999999999" customHeight="1" thickBot="1" x14ac:dyDescent="0.25">
      <c r="A217" s="75" t="s">
        <v>37</v>
      </c>
      <c r="B217" s="76"/>
      <c r="C217" s="76"/>
      <c r="D217" s="76"/>
      <c r="E217" s="76"/>
      <c r="F217" s="77"/>
      <c r="G217" s="46">
        <f>G210+G215</f>
        <v>0</v>
      </c>
    </row>
    <row r="218" spans="1:7" ht="52.15" customHeight="1" x14ac:dyDescent="0.2">
      <c r="A218" s="17"/>
      <c r="B218" s="17"/>
      <c r="C218" s="17"/>
      <c r="D218" s="17"/>
      <c r="E218" s="17"/>
      <c r="F218" s="17"/>
      <c r="G218" s="18"/>
    </row>
    <row r="219" spans="1:7" ht="18" customHeight="1" x14ac:dyDescent="0.2">
      <c r="A219" s="70" t="s">
        <v>68</v>
      </c>
      <c r="B219" s="70"/>
      <c r="C219" s="70"/>
      <c r="D219" s="70"/>
      <c r="E219" s="70"/>
      <c r="F219" s="70"/>
      <c r="G219" s="70"/>
    </row>
    <row r="220" spans="1:7" ht="9.4" customHeight="1" x14ac:dyDescent="0.2">
      <c r="A220" s="20"/>
      <c r="B220" s="20"/>
      <c r="C220" s="20"/>
      <c r="D220" s="20"/>
      <c r="E220" s="20"/>
      <c r="F220" s="20"/>
      <c r="G220" s="20"/>
    </row>
    <row r="221" spans="1:7" ht="15.4" customHeight="1" thickBot="1" x14ac:dyDescent="0.25">
      <c r="A221" s="71" t="s">
        <v>4</v>
      </c>
      <c r="B221" s="71"/>
      <c r="C221" s="71"/>
      <c r="D221" s="71"/>
      <c r="E221" s="71"/>
      <c r="F221" s="2"/>
      <c r="G221" s="2"/>
    </row>
    <row r="222" spans="1:7" ht="41.25" thickBot="1" x14ac:dyDescent="0.25">
      <c r="A222" s="36" t="s">
        <v>5</v>
      </c>
      <c r="B222" s="37" t="s">
        <v>6</v>
      </c>
      <c r="C222" s="38" t="s">
        <v>7</v>
      </c>
      <c r="D222" s="81" t="s">
        <v>8</v>
      </c>
      <c r="E222" s="82"/>
      <c r="F222" s="39" t="s">
        <v>9</v>
      </c>
      <c r="G222" s="40" t="s">
        <v>10</v>
      </c>
    </row>
    <row r="223" spans="1:7" ht="15" customHeight="1" x14ac:dyDescent="0.2">
      <c r="A223" s="3" t="s">
        <v>11</v>
      </c>
      <c r="B223" s="22">
        <v>120</v>
      </c>
      <c r="C223" s="4" t="s">
        <v>7</v>
      </c>
      <c r="D223" s="85">
        <v>0</v>
      </c>
      <c r="E223" s="86"/>
      <c r="F223" s="5" t="s">
        <v>9</v>
      </c>
      <c r="G223" s="6">
        <f>B223*E223</f>
        <v>0</v>
      </c>
    </row>
    <row r="224" spans="1:7" ht="15" customHeight="1" x14ac:dyDescent="0.2">
      <c r="A224" s="3" t="s">
        <v>12</v>
      </c>
      <c r="B224" s="22">
        <v>300</v>
      </c>
      <c r="C224" s="4" t="s">
        <v>7</v>
      </c>
      <c r="D224" s="56">
        <v>0</v>
      </c>
      <c r="E224" s="57"/>
      <c r="F224" s="5" t="s">
        <v>9</v>
      </c>
      <c r="G224" s="6">
        <f t="shared" ref="G224:G227" si="11">B224*E224</f>
        <v>0</v>
      </c>
    </row>
    <row r="225" spans="1:7" ht="15" customHeight="1" x14ac:dyDescent="0.2">
      <c r="A225" s="7" t="s">
        <v>13</v>
      </c>
      <c r="B225" s="22">
        <v>48</v>
      </c>
      <c r="C225" s="4" t="s">
        <v>7</v>
      </c>
      <c r="D225" s="56">
        <v>0</v>
      </c>
      <c r="E225" s="57"/>
      <c r="F225" s="5" t="s">
        <v>9</v>
      </c>
      <c r="G225" s="6">
        <f t="shared" si="11"/>
        <v>0</v>
      </c>
    </row>
    <row r="226" spans="1:7" ht="15" customHeight="1" x14ac:dyDescent="0.2">
      <c r="A226" s="7" t="s">
        <v>14</v>
      </c>
      <c r="B226" s="23">
        <v>120</v>
      </c>
      <c r="C226" s="8" t="s">
        <v>7</v>
      </c>
      <c r="D226" s="56">
        <v>0</v>
      </c>
      <c r="E226" s="57"/>
      <c r="F226" s="9" t="s">
        <v>9</v>
      </c>
      <c r="G226" s="10">
        <f t="shared" si="11"/>
        <v>0</v>
      </c>
    </row>
    <row r="227" spans="1:7" ht="15" customHeight="1" x14ac:dyDescent="0.2">
      <c r="A227" s="11" t="s">
        <v>15</v>
      </c>
      <c r="B227" s="24">
        <v>48</v>
      </c>
      <c r="C227" s="12" t="s">
        <v>7</v>
      </c>
      <c r="D227" s="56">
        <v>0</v>
      </c>
      <c r="E227" s="57"/>
      <c r="F227" s="13" t="s">
        <v>9</v>
      </c>
      <c r="G227" s="14">
        <f t="shared" si="11"/>
        <v>0</v>
      </c>
    </row>
    <row r="228" spans="1:7" ht="15" customHeight="1" thickBot="1" x14ac:dyDescent="0.25">
      <c r="A228" s="7" t="s">
        <v>16</v>
      </c>
      <c r="B228" s="23">
        <v>24</v>
      </c>
      <c r="C228" s="8" t="s">
        <v>7</v>
      </c>
      <c r="D228" s="58">
        <v>0</v>
      </c>
      <c r="E228" s="59"/>
      <c r="F228" s="9" t="s">
        <v>9</v>
      </c>
      <c r="G228" s="10">
        <f>B228*E228</f>
        <v>0</v>
      </c>
    </row>
    <row r="229" spans="1:7" s="16" customFormat="1" ht="15.6" customHeight="1" thickBot="1" x14ac:dyDescent="0.3">
      <c r="A229" s="50" t="s">
        <v>61</v>
      </c>
      <c r="B229" s="51"/>
      <c r="C229" s="51"/>
      <c r="D229" s="51"/>
      <c r="E229" s="51"/>
      <c r="F229" s="51"/>
      <c r="G229" s="15">
        <f>SUM(G223:G228)</f>
        <v>0</v>
      </c>
    </row>
    <row r="230" spans="1:7" ht="25.15" customHeight="1" thickBot="1" x14ac:dyDescent="0.25">
      <c r="A230" s="25" t="s">
        <v>57</v>
      </c>
      <c r="B230" s="16"/>
      <c r="C230" s="16"/>
      <c r="D230" s="16"/>
      <c r="E230" s="16"/>
      <c r="F230" s="16"/>
      <c r="G230" s="16"/>
    </row>
    <row r="231" spans="1:7" ht="21" customHeight="1" thickBot="1" x14ac:dyDescent="0.25">
      <c r="A231" s="60" t="s">
        <v>5</v>
      </c>
      <c r="B231" s="61"/>
      <c r="C231" s="61"/>
      <c r="D231" s="61"/>
      <c r="E231" s="62"/>
      <c r="F231" s="39" t="s">
        <v>9</v>
      </c>
      <c r="G231" s="42" t="s">
        <v>10</v>
      </c>
    </row>
    <row r="232" spans="1:7" ht="15" customHeight="1" x14ac:dyDescent="0.2">
      <c r="A232" s="52" t="s">
        <v>59</v>
      </c>
      <c r="B232" s="52"/>
      <c r="C232" s="52"/>
      <c r="D232" s="52"/>
      <c r="E232" s="52"/>
      <c r="F232" s="5" t="s">
        <v>9</v>
      </c>
      <c r="G232" s="41">
        <v>150000</v>
      </c>
    </row>
    <row r="233" spans="1:7" ht="15" customHeight="1" thickBot="1" x14ac:dyDescent="0.25">
      <c r="A233" s="53" t="s">
        <v>60</v>
      </c>
      <c r="B233" s="54"/>
      <c r="C233" s="54"/>
      <c r="D233" s="54"/>
      <c r="E233" s="55"/>
      <c r="F233" s="26" t="s">
        <v>9</v>
      </c>
      <c r="G233" s="27">
        <f>G229*0.25</f>
        <v>0</v>
      </c>
    </row>
    <row r="234" spans="1:7" s="16" customFormat="1" ht="14.25" thickBot="1" x14ac:dyDescent="0.3">
      <c r="A234" s="72" t="s">
        <v>62</v>
      </c>
      <c r="B234" s="73"/>
      <c r="C234" s="73"/>
      <c r="D234" s="73"/>
      <c r="E234" s="73"/>
      <c r="F234" s="74"/>
      <c r="G234" s="29">
        <f>IF(G233&gt;1,G232+G233,G233*1)</f>
        <v>0</v>
      </c>
    </row>
    <row r="235" spans="1:7" ht="11.65" customHeight="1" thickBot="1" x14ac:dyDescent="0.25">
      <c r="A235" s="16"/>
      <c r="B235" s="16"/>
      <c r="C235" s="16"/>
      <c r="D235" s="16"/>
      <c r="E235" s="16"/>
      <c r="F235" s="16"/>
      <c r="G235" s="16"/>
    </row>
    <row r="236" spans="1:7" ht="17.649999999999999" customHeight="1" thickBot="1" x14ac:dyDescent="0.25">
      <c r="A236" s="75" t="s">
        <v>38</v>
      </c>
      <c r="B236" s="76"/>
      <c r="C236" s="76"/>
      <c r="D236" s="76"/>
      <c r="E236" s="76"/>
      <c r="F236" s="77"/>
      <c r="G236" s="46">
        <f>G229+G234</f>
        <v>0</v>
      </c>
    </row>
    <row r="237" spans="1:7" ht="52.15" customHeight="1" x14ac:dyDescent="0.2">
      <c r="A237" s="17"/>
      <c r="B237" s="17"/>
      <c r="C237" s="17"/>
      <c r="D237" s="17"/>
      <c r="E237" s="17"/>
      <c r="F237" s="17"/>
      <c r="G237" s="18"/>
    </row>
    <row r="238" spans="1:7" ht="18" customHeight="1" x14ac:dyDescent="0.2">
      <c r="A238" s="70" t="s">
        <v>69</v>
      </c>
      <c r="B238" s="70"/>
      <c r="C238" s="70"/>
      <c r="D238" s="70"/>
      <c r="E238" s="70"/>
      <c r="F238" s="70"/>
      <c r="G238" s="70"/>
    </row>
    <row r="239" spans="1:7" ht="9.4" customHeight="1" x14ac:dyDescent="0.2">
      <c r="A239" s="20"/>
      <c r="B239" s="20"/>
      <c r="C239" s="20"/>
      <c r="D239" s="20"/>
      <c r="E239" s="20"/>
      <c r="F239" s="20"/>
      <c r="G239" s="20"/>
    </row>
    <row r="240" spans="1:7" ht="15.4" customHeight="1" thickBot="1" x14ac:dyDescent="0.25">
      <c r="A240" s="71" t="s">
        <v>4</v>
      </c>
      <c r="B240" s="71"/>
      <c r="C240" s="71"/>
      <c r="D240" s="71"/>
      <c r="E240" s="71"/>
      <c r="F240" s="2"/>
      <c r="G240" s="2"/>
    </row>
    <row r="241" spans="1:7" ht="41.25" thickBot="1" x14ac:dyDescent="0.25">
      <c r="A241" s="36" t="s">
        <v>5</v>
      </c>
      <c r="B241" s="37" t="s">
        <v>6</v>
      </c>
      <c r="C241" s="38" t="s">
        <v>7</v>
      </c>
      <c r="D241" s="81" t="s">
        <v>8</v>
      </c>
      <c r="E241" s="82"/>
      <c r="F241" s="39" t="s">
        <v>9</v>
      </c>
      <c r="G241" s="40" t="s">
        <v>10</v>
      </c>
    </row>
    <row r="242" spans="1:7" ht="15" customHeight="1" x14ac:dyDescent="0.2">
      <c r="A242" s="3" t="s">
        <v>11</v>
      </c>
      <c r="B242" s="22">
        <v>100</v>
      </c>
      <c r="C242" s="4" t="s">
        <v>7</v>
      </c>
      <c r="D242" s="85">
        <v>0</v>
      </c>
      <c r="E242" s="86"/>
      <c r="F242" s="5" t="s">
        <v>9</v>
      </c>
      <c r="G242" s="6">
        <f>B242*E242</f>
        <v>0</v>
      </c>
    </row>
    <row r="243" spans="1:7" ht="15" customHeight="1" x14ac:dyDescent="0.2">
      <c r="A243" s="3" t="s">
        <v>12</v>
      </c>
      <c r="B243" s="22">
        <v>200</v>
      </c>
      <c r="C243" s="4" t="s">
        <v>7</v>
      </c>
      <c r="D243" s="56">
        <v>0</v>
      </c>
      <c r="E243" s="57"/>
      <c r="F243" s="5" t="s">
        <v>9</v>
      </c>
      <c r="G243" s="6">
        <f t="shared" ref="G243:G246" si="12">B243*E243</f>
        <v>0</v>
      </c>
    </row>
    <row r="244" spans="1:7" ht="15" customHeight="1" x14ac:dyDescent="0.2">
      <c r="A244" s="7" t="s">
        <v>13</v>
      </c>
      <c r="B244" s="22">
        <v>10</v>
      </c>
      <c r="C244" s="4" t="s">
        <v>7</v>
      </c>
      <c r="D244" s="56">
        <v>0</v>
      </c>
      <c r="E244" s="57"/>
      <c r="F244" s="5" t="s">
        <v>9</v>
      </c>
      <c r="G244" s="6">
        <f t="shared" si="12"/>
        <v>0</v>
      </c>
    </row>
    <row r="245" spans="1:7" ht="15" customHeight="1" x14ac:dyDescent="0.2">
      <c r="A245" s="7" t="s">
        <v>14</v>
      </c>
      <c r="B245" s="23">
        <v>40</v>
      </c>
      <c r="C245" s="8" t="s">
        <v>7</v>
      </c>
      <c r="D245" s="56">
        <v>0</v>
      </c>
      <c r="E245" s="57"/>
      <c r="F245" s="9" t="s">
        <v>9</v>
      </c>
      <c r="G245" s="10">
        <f t="shared" si="12"/>
        <v>0</v>
      </c>
    </row>
    <row r="246" spans="1:7" ht="15" customHeight="1" x14ac:dyDescent="0.2">
      <c r="A246" s="11" t="s">
        <v>15</v>
      </c>
      <c r="B246" s="24">
        <v>10</v>
      </c>
      <c r="C246" s="12" t="s">
        <v>7</v>
      </c>
      <c r="D246" s="56">
        <v>0</v>
      </c>
      <c r="E246" s="57"/>
      <c r="F246" s="13" t="s">
        <v>9</v>
      </c>
      <c r="G246" s="14">
        <f t="shared" si="12"/>
        <v>0</v>
      </c>
    </row>
    <row r="247" spans="1:7" ht="15" customHeight="1" thickBot="1" x14ac:dyDescent="0.25">
      <c r="A247" s="7" t="s">
        <v>16</v>
      </c>
      <c r="B247" s="23">
        <v>40</v>
      </c>
      <c r="C247" s="8" t="s">
        <v>7</v>
      </c>
      <c r="D247" s="58">
        <v>0</v>
      </c>
      <c r="E247" s="59"/>
      <c r="F247" s="9" t="s">
        <v>9</v>
      </c>
      <c r="G247" s="10">
        <f>B247*E247</f>
        <v>0</v>
      </c>
    </row>
    <row r="248" spans="1:7" s="16" customFormat="1" ht="15.6" customHeight="1" thickBot="1" x14ac:dyDescent="0.3">
      <c r="A248" s="50" t="s">
        <v>61</v>
      </c>
      <c r="B248" s="51"/>
      <c r="C248" s="51"/>
      <c r="D248" s="51"/>
      <c r="E248" s="51"/>
      <c r="F248" s="51"/>
      <c r="G248" s="15">
        <f>SUM(G242:G247)</f>
        <v>0</v>
      </c>
    </row>
    <row r="249" spans="1:7" ht="25.15" customHeight="1" thickBot="1" x14ac:dyDescent="0.25">
      <c r="A249" s="25" t="s">
        <v>57</v>
      </c>
      <c r="B249" s="16"/>
      <c r="C249" s="16"/>
      <c r="D249" s="16"/>
      <c r="E249" s="16"/>
      <c r="F249" s="16"/>
      <c r="G249" s="16"/>
    </row>
    <row r="250" spans="1:7" ht="21" customHeight="1" thickBot="1" x14ac:dyDescent="0.25">
      <c r="A250" s="60" t="s">
        <v>5</v>
      </c>
      <c r="B250" s="61"/>
      <c r="C250" s="61"/>
      <c r="D250" s="61"/>
      <c r="E250" s="62"/>
      <c r="F250" s="39" t="s">
        <v>9</v>
      </c>
      <c r="G250" s="42" t="s">
        <v>10</v>
      </c>
    </row>
    <row r="251" spans="1:7" ht="15" customHeight="1" x14ac:dyDescent="0.2">
      <c r="A251" s="52" t="s">
        <v>59</v>
      </c>
      <c r="B251" s="52"/>
      <c r="C251" s="52"/>
      <c r="D251" s="52"/>
      <c r="E251" s="52"/>
      <c r="F251" s="5" t="s">
        <v>9</v>
      </c>
      <c r="G251" s="41">
        <v>150000</v>
      </c>
    </row>
    <row r="252" spans="1:7" ht="15" customHeight="1" thickBot="1" x14ac:dyDescent="0.25">
      <c r="A252" s="53" t="s">
        <v>60</v>
      </c>
      <c r="B252" s="54"/>
      <c r="C252" s="54"/>
      <c r="D252" s="54"/>
      <c r="E252" s="55"/>
      <c r="F252" s="26" t="s">
        <v>9</v>
      </c>
      <c r="G252" s="27">
        <f>G248*0.25</f>
        <v>0</v>
      </c>
    </row>
    <row r="253" spans="1:7" s="16" customFormat="1" ht="14.25" thickBot="1" x14ac:dyDescent="0.3">
      <c r="A253" s="72" t="s">
        <v>62</v>
      </c>
      <c r="B253" s="73"/>
      <c r="C253" s="73"/>
      <c r="D253" s="73"/>
      <c r="E253" s="73"/>
      <c r="F253" s="74"/>
      <c r="G253" s="29">
        <f>IF(G252&gt;1,G251+G252,G252*1)</f>
        <v>0</v>
      </c>
    </row>
    <row r="254" spans="1:7" ht="11.65" customHeight="1" thickBot="1" x14ac:dyDescent="0.25">
      <c r="A254" s="16"/>
      <c r="B254" s="16"/>
      <c r="C254" s="16"/>
      <c r="D254" s="16"/>
      <c r="E254" s="16"/>
      <c r="F254" s="16"/>
      <c r="G254" s="16"/>
    </row>
    <row r="255" spans="1:7" ht="17.649999999999999" customHeight="1" thickBot="1" x14ac:dyDescent="0.25">
      <c r="A255" s="75" t="s">
        <v>39</v>
      </c>
      <c r="B255" s="76"/>
      <c r="C255" s="76"/>
      <c r="D255" s="76"/>
      <c r="E255" s="76"/>
      <c r="F255" s="77"/>
      <c r="G255" s="46">
        <f>G248+G253</f>
        <v>0</v>
      </c>
    </row>
    <row r="256" spans="1:7" ht="42.75" customHeight="1" x14ac:dyDescent="0.2">
      <c r="A256" s="17"/>
      <c r="B256" s="17"/>
      <c r="C256" s="17"/>
      <c r="D256" s="17"/>
      <c r="E256" s="17"/>
      <c r="F256" s="17"/>
      <c r="G256" s="18"/>
    </row>
    <row r="257" spans="1:7" ht="18" customHeight="1" x14ac:dyDescent="0.2">
      <c r="A257" s="70" t="s">
        <v>70</v>
      </c>
      <c r="B257" s="70"/>
      <c r="C257" s="70"/>
      <c r="D257" s="70"/>
      <c r="E257" s="70"/>
      <c r="F257" s="70"/>
      <c r="G257" s="70"/>
    </row>
    <row r="258" spans="1:7" ht="9.4" customHeight="1" x14ac:dyDescent="0.2">
      <c r="A258" s="20"/>
      <c r="B258" s="20"/>
      <c r="C258" s="20"/>
      <c r="D258" s="20"/>
      <c r="E258" s="20"/>
      <c r="F258" s="20"/>
      <c r="G258" s="20"/>
    </row>
    <row r="259" spans="1:7" ht="15.4" customHeight="1" thickBot="1" x14ac:dyDescent="0.25">
      <c r="A259" s="71" t="s">
        <v>4</v>
      </c>
      <c r="B259" s="71"/>
      <c r="C259" s="71"/>
      <c r="D259" s="71"/>
      <c r="E259" s="71"/>
      <c r="F259" s="2"/>
      <c r="G259" s="2"/>
    </row>
    <row r="260" spans="1:7" ht="41.25" thickBot="1" x14ac:dyDescent="0.25">
      <c r="A260" s="36" t="s">
        <v>5</v>
      </c>
      <c r="B260" s="37" t="s">
        <v>6</v>
      </c>
      <c r="C260" s="38" t="s">
        <v>7</v>
      </c>
      <c r="D260" s="81" t="s">
        <v>8</v>
      </c>
      <c r="E260" s="82"/>
      <c r="F260" s="39" t="s">
        <v>9</v>
      </c>
      <c r="G260" s="40" t="s">
        <v>10</v>
      </c>
    </row>
    <row r="261" spans="1:7" ht="15" customHeight="1" x14ac:dyDescent="0.2">
      <c r="A261" s="3" t="s">
        <v>11</v>
      </c>
      <c r="B261" s="22">
        <v>120</v>
      </c>
      <c r="C261" s="4" t="s">
        <v>7</v>
      </c>
      <c r="D261" s="85">
        <v>0</v>
      </c>
      <c r="E261" s="86"/>
      <c r="F261" s="5" t="s">
        <v>9</v>
      </c>
      <c r="G261" s="6">
        <f>B261*E261</f>
        <v>0</v>
      </c>
    </row>
    <row r="262" spans="1:7" ht="15" customHeight="1" x14ac:dyDescent="0.2">
      <c r="A262" s="3" t="s">
        <v>12</v>
      </c>
      <c r="B262" s="22">
        <v>300</v>
      </c>
      <c r="C262" s="4" t="s">
        <v>7</v>
      </c>
      <c r="D262" s="56">
        <v>0</v>
      </c>
      <c r="E262" s="57"/>
      <c r="F262" s="5" t="s">
        <v>9</v>
      </c>
      <c r="G262" s="6">
        <f t="shared" ref="G262:G265" si="13">B262*E262</f>
        <v>0</v>
      </c>
    </row>
    <row r="263" spans="1:7" ht="15" customHeight="1" x14ac:dyDescent="0.2">
      <c r="A263" s="7" t="s">
        <v>13</v>
      </c>
      <c r="B263" s="22">
        <v>40</v>
      </c>
      <c r="C263" s="4" t="s">
        <v>7</v>
      </c>
      <c r="D263" s="56">
        <v>0</v>
      </c>
      <c r="E263" s="57"/>
      <c r="F263" s="5" t="s">
        <v>9</v>
      </c>
      <c r="G263" s="6">
        <f t="shared" si="13"/>
        <v>0</v>
      </c>
    </row>
    <row r="264" spans="1:7" ht="15" customHeight="1" x14ac:dyDescent="0.2">
      <c r="A264" s="7" t="s">
        <v>14</v>
      </c>
      <c r="B264" s="23">
        <v>120</v>
      </c>
      <c r="C264" s="8" t="s">
        <v>7</v>
      </c>
      <c r="D264" s="56">
        <v>0</v>
      </c>
      <c r="E264" s="57"/>
      <c r="F264" s="9" t="s">
        <v>9</v>
      </c>
      <c r="G264" s="10">
        <f t="shared" si="13"/>
        <v>0</v>
      </c>
    </row>
    <row r="265" spans="1:7" ht="15" customHeight="1" x14ac:dyDescent="0.2">
      <c r="A265" s="11" t="s">
        <v>15</v>
      </c>
      <c r="B265" s="24">
        <v>20</v>
      </c>
      <c r="C265" s="12" t="s">
        <v>7</v>
      </c>
      <c r="D265" s="56">
        <v>0</v>
      </c>
      <c r="E265" s="57"/>
      <c r="F265" s="13" t="s">
        <v>9</v>
      </c>
      <c r="G265" s="14">
        <f t="shared" si="13"/>
        <v>0</v>
      </c>
    </row>
    <row r="266" spans="1:7" ht="15" customHeight="1" thickBot="1" x14ac:dyDescent="0.25">
      <c r="A266" s="7" t="s">
        <v>16</v>
      </c>
      <c r="B266" s="23">
        <v>40</v>
      </c>
      <c r="C266" s="8" t="s">
        <v>7</v>
      </c>
      <c r="D266" s="58">
        <v>0</v>
      </c>
      <c r="E266" s="59"/>
      <c r="F266" s="9" t="s">
        <v>9</v>
      </c>
      <c r="G266" s="10">
        <f>B266*E266</f>
        <v>0</v>
      </c>
    </row>
    <row r="267" spans="1:7" s="16" customFormat="1" ht="15.6" customHeight="1" thickBot="1" x14ac:dyDescent="0.3">
      <c r="A267" s="50" t="s">
        <v>61</v>
      </c>
      <c r="B267" s="51"/>
      <c r="C267" s="51"/>
      <c r="D267" s="51"/>
      <c r="E267" s="51"/>
      <c r="F267" s="51"/>
      <c r="G267" s="15">
        <f>SUM(G261:G266)</f>
        <v>0</v>
      </c>
    </row>
    <row r="268" spans="1:7" ht="25.15" customHeight="1" thickBot="1" x14ac:dyDescent="0.25">
      <c r="A268" s="25" t="s">
        <v>57</v>
      </c>
      <c r="B268" s="16"/>
      <c r="C268" s="16"/>
      <c r="D268" s="16"/>
      <c r="E268" s="16"/>
      <c r="F268" s="16"/>
      <c r="G268" s="16"/>
    </row>
    <row r="269" spans="1:7" ht="21" customHeight="1" thickBot="1" x14ac:dyDescent="0.25">
      <c r="A269" s="60" t="s">
        <v>5</v>
      </c>
      <c r="B269" s="61"/>
      <c r="C269" s="61"/>
      <c r="D269" s="61"/>
      <c r="E269" s="62"/>
      <c r="F269" s="39" t="s">
        <v>9</v>
      </c>
      <c r="G269" s="42" t="s">
        <v>10</v>
      </c>
    </row>
    <row r="270" spans="1:7" ht="15" customHeight="1" x14ac:dyDescent="0.2">
      <c r="A270" s="52" t="s">
        <v>59</v>
      </c>
      <c r="B270" s="52"/>
      <c r="C270" s="52"/>
      <c r="D270" s="52"/>
      <c r="E270" s="52"/>
      <c r="F270" s="5" t="s">
        <v>9</v>
      </c>
      <c r="G270" s="41">
        <v>150000</v>
      </c>
    </row>
    <row r="271" spans="1:7" ht="15" customHeight="1" thickBot="1" x14ac:dyDescent="0.25">
      <c r="A271" s="53" t="s">
        <v>60</v>
      </c>
      <c r="B271" s="54"/>
      <c r="C271" s="54"/>
      <c r="D271" s="54"/>
      <c r="E271" s="55"/>
      <c r="F271" s="26" t="s">
        <v>9</v>
      </c>
      <c r="G271" s="27">
        <f>G267*0.25</f>
        <v>0</v>
      </c>
    </row>
    <row r="272" spans="1:7" s="16" customFormat="1" ht="14.25" thickBot="1" x14ac:dyDescent="0.3">
      <c r="A272" s="72" t="s">
        <v>62</v>
      </c>
      <c r="B272" s="73"/>
      <c r="C272" s="73"/>
      <c r="D272" s="73"/>
      <c r="E272" s="73"/>
      <c r="F272" s="74"/>
      <c r="G272" s="29">
        <f>IF(G271&gt;1,G270+G271,G271*1)</f>
        <v>0</v>
      </c>
    </row>
    <row r="273" spans="1:7" ht="11.65" customHeight="1" thickBot="1" x14ac:dyDescent="0.25">
      <c r="A273" s="16"/>
      <c r="B273" s="16"/>
      <c r="C273" s="16"/>
      <c r="D273" s="16"/>
      <c r="E273" s="16"/>
      <c r="F273" s="16"/>
      <c r="G273" s="16"/>
    </row>
    <row r="274" spans="1:7" ht="17.649999999999999" customHeight="1" thickBot="1" x14ac:dyDescent="0.25">
      <c r="A274" s="75" t="s">
        <v>40</v>
      </c>
      <c r="B274" s="76"/>
      <c r="C274" s="76"/>
      <c r="D274" s="76"/>
      <c r="E274" s="76"/>
      <c r="F274" s="77"/>
      <c r="G274" s="46">
        <f>G267+G272</f>
        <v>0</v>
      </c>
    </row>
    <row r="275" spans="1:7" ht="52.15" customHeight="1" x14ac:dyDescent="0.2">
      <c r="A275" s="17"/>
      <c r="B275" s="17"/>
      <c r="C275" s="17"/>
      <c r="D275" s="17"/>
      <c r="E275" s="17"/>
      <c r="F275" s="17"/>
      <c r="G275" s="35"/>
    </row>
    <row r="276" spans="1:7" ht="18" customHeight="1" x14ac:dyDescent="0.2">
      <c r="A276" s="70" t="s">
        <v>71</v>
      </c>
      <c r="B276" s="70"/>
      <c r="C276" s="70"/>
      <c r="D276" s="70"/>
      <c r="E276" s="70"/>
      <c r="F276" s="70"/>
      <c r="G276" s="70"/>
    </row>
    <row r="277" spans="1:7" ht="9.4" customHeight="1" x14ac:dyDescent="0.2">
      <c r="A277" s="20"/>
      <c r="B277" s="20"/>
      <c r="C277" s="20"/>
      <c r="D277" s="20"/>
      <c r="E277" s="20"/>
      <c r="F277" s="20"/>
      <c r="G277" s="20"/>
    </row>
    <row r="278" spans="1:7" ht="15.4" customHeight="1" thickBot="1" x14ac:dyDescent="0.25">
      <c r="A278" s="71" t="s">
        <v>4</v>
      </c>
      <c r="B278" s="71"/>
      <c r="C278" s="71"/>
      <c r="D278" s="71"/>
      <c r="E278" s="71"/>
      <c r="F278" s="2"/>
      <c r="G278" s="2"/>
    </row>
    <row r="279" spans="1:7" ht="41.25" thickBot="1" x14ac:dyDescent="0.25">
      <c r="A279" s="36" t="s">
        <v>5</v>
      </c>
      <c r="B279" s="37" t="s">
        <v>6</v>
      </c>
      <c r="C279" s="38" t="s">
        <v>7</v>
      </c>
      <c r="D279" s="81" t="s">
        <v>8</v>
      </c>
      <c r="E279" s="82"/>
      <c r="F279" s="39" t="s">
        <v>9</v>
      </c>
      <c r="G279" s="40" t="s">
        <v>10</v>
      </c>
    </row>
    <row r="280" spans="1:7" ht="15" customHeight="1" x14ac:dyDescent="0.2">
      <c r="A280" s="3" t="s">
        <v>11</v>
      </c>
      <c r="B280" s="22">
        <v>300</v>
      </c>
      <c r="C280" s="4" t="s">
        <v>7</v>
      </c>
      <c r="D280" s="85">
        <v>0</v>
      </c>
      <c r="E280" s="86"/>
      <c r="F280" s="5" t="s">
        <v>9</v>
      </c>
      <c r="G280" s="6">
        <f>B280*E280</f>
        <v>0</v>
      </c>
    </row>
    <row r="281" spans="1:7" ht="15" customHeight="1" x14ac:dyDescent="0.2">
      <c r="A281" s="3" t="s">
        <v>12</v>
      </c>
      <c r="B281" s="22">
        <v>360</v>
      </c>
      <c r="C281" s="4" t="s">
        <v>7</v>
      </c>
      <c r="D281" s="56">
        <v>0</v>
      </c>
      <c r="E281" s="57"/>
      <c r="F281" s="5" t="s">
        <v>9</v>
      </c>
      <c r="G281" s="6">
        <f t="shared" ref="G281:G284" si="14">B281*E281</f>
        <v>0</v>
      </c>
    </row>
    <row r="282" spans="1:7" ht="15" customHeight="1" x14ac:dyDescent="0.2">
      <c r="A282" s="7" t="s">
        <v>13</v>
      </c>
      <c r="B282" s="22">
        <v>40</v>
      </c>
      <c r="C282" s="4" t="s">
        <v>7</v>
      </c>
      <c r="D282" s="56">
        <v>0</v>
      </c>
      <c r="E282" s="57"/>
      <c r="F282" s="5" t="s">
        <v>9</v>
      </c>
      <c r="G282" s="6">
        <f t="shared" si="14"/>
        <v>0</v>
      </c>
    </row>
    <row r="283" spans="1:7" ht="15" customHeight="1" x14ac:dyDescent="0.2">
      <c r="A283" s="7" t="s">
        <v>14</v>
      </c>
      <c r="B283" s="23">
        <v>120</v>
      </c>
      <c r="C283" s="8" t="s">
        <v>7</v>
      </c>
      <c r="D283" s="56">
        <v>0</v>
      </c>
      <c r="E283" s="57"/>
      <c r="F283" s="9" t="s">
        <v>9</v>
      </c>
      <c r="G283" s="10">
        <f t="shared" si="14"/>
        <v>0</v>
      </c>
    </row>
    <row r="284" spans="1:7" ht="14.65" customHeight="1" x14ac:dyDescent="0.2">
      <c r="A284" s="11" t="s">
        <v>15</v>
      </c>
      <c r="B284" s="24">
        <v>40</v>
      </c>
      <c r="C284" s="12" t="s">
        <v>7</v>
      </c>
      <c r="D284" s="56">
        <v>0</v>
      </c>
      <c r="E284" s="57"/>
      <c r="F284" s="13" t="s">
        <v>9</v>
      </c>
      <c r="G284" s="14">
        <f t="shared" si="14"/>
        <v>0</v>
      </c>
    </row>
    <row r="285" spans="1:7" ht="15" customHeight="1" thickBot="1" x14ac:dyDescent="0.25">
      <c r="A285" s="7" t="s">
        <v>16</v>
      </c>
      <c r="B285" s="23">
        <v>48</v>
      </c>
      <c r="C285" s="8" t="s">
        <v>7</v>
      </c>
      <c r="D285" s="58">
        <v>0</v>
      </c>
      <c r="E285" s="59"/>
      <c r="F285" s="9" t="s">
        <v>9</v>
      </c>
      <c r="G285" s="10">
        <f>B285*E285</f>
        <v>0</v>
      </c>
    </row>
    <row r="286" spans="1:7" s="16" customFormat="1" ht="15.6" customHeight="1" thickBot="1" x14ac:dyDescent="0.3">
      <c r="A286" s="50" t="s">
        <v>61</v>
      </c>
      <c r="B286" s="51"/>
      <c r="C286" s="51"/>
      <c r="D286" s="51"/>
      <c r="E286" s="51"/>
      <c r="F286" s="51"/>
      <c r="G286" s="15">
        <f>SUM(G280:G285)</f>
        <v>0</v>
      </c>
    </row>
    <row r="287" spans="1:7" ht="25.15" customHeight="1" thickBot="1" x14ac:dyDescent="0.25">
      <c r="A287" s="25" t="s">
        <v>57</v>
      </c>
      <c r="B287" s="16"/>
      <c r="C287" s="16"/>
      <c r="D287" s="16"/>
      <c r="E287" s="16"/>
      <c r="F287" s="16"/>
      <c r="G287" s="16"/>
    </row>
    <row r="288" spans="1:7" ht="21" customHeight="1" thickBot="1" x14ac:dyDescent="0.25">
      <c r="A288" s="60" t="s">
        <v>5</v>
      </c>
      <c r="B288" s="61"/>
      <c r="C288" s="61"/>
      <c r="D288" s="61"/>
      <c r="E288" s="62"/>
      <c r="F288" s="39" t="s">
        <v>9</v>
      </c>
      <c r="G288" s="42" t="s">
        <v>10</v>
      </c>
    </row>
    <row r="289" spans="1:7" ht="15" customHeight="1" x14ac:dyDescent="0.2">
      <c r="A289" s="52" t="s">
        <v>59</v>
      </c>
      <c r="B289" s="52"/>
      <c r="C289" s="52"/>
      <c r="D289" s="52"/>
      <c r="E289" s="52"/>
      <c r="F289" s="5" t="s">
        <v>9</v>
      </c>
      <c r="G289" s="41">
        <v>150000</v>
      </c>
    </row>
    <row r="290" spans="1:7" ht="15" customHeight="1" thickBot="1" x14ac:dyDescent="0.25">
      <c r="A290" s="53" t="s">
        <v>60</v>
      </c>
      <c r="B290" s="54"/>
      <c r="C290" s="54"/>
      <c r="D290" s="54"/>
      <c r="E290" s="55"/>
      <c r="F290" s="26" t="s">
        <v>9</v>
      </c>
      <c r="G290" s="27">
        <f>G286*0.25</f>
        <v>0</v>
      </c>
    </row>
    <row r="291" spans="1:7" s="16" customFormat="1" ht="14.25" thickBot="1" x14ac:dyDescent="0.3">
      <c r="A291" s="72" t="s">
        <v>62</v>
      </c>
      <c r="B291" s="73"/>
      <c r="C291" s="73"/>
      <c r="D291" s="73"/>
      <c r="E291" s="73"/>
      <c r="F291" s="74"/>
      <c r="G291" s="29">
        <f>IF(G290&gt;1,G289+G290,G290*1)</f>
        <v>0</v>
      </c>
    </row>
    <row r="292" spans="1:7" ht="11.65" customHeight="1" thickBot="1" x14ac:dyDescent="0.25">
      <c r="A292" s="16"/>
      <c r="B292" s="16"/>
      <c r="C292" s="16"/>
      <c r="D292" s="16"/>
      <c r="E292" s="16"/>
      <c r="F292" s="16"/>
      <c r="G292" s="16"/>
    </row>
    <row r="293" spans="1:7" ht="17.649999999999999" customHeight="1" thickBot="1" x14ac:dyDescent="0.25">
      <c r="A293" s="75" t="s">
        <v>41</v>
      </c>
      <c r="B293" s="76"/>
      <c r="C293" s="76"/>
      <c r="D293" s="76"/>
      <c r="E293" s="76"/>
      <c r="F293" s="77"/>
      <c r="G293" s="46">
        <f>G286+G291</f>
        <v>0</v>
      </c>
    </row>
    <row r="294" spans="1:7" ht="42.75" customHeight="1" x14ac:dyDescent="0.2">
      <c r="A294" s="17"/>
      <c r="B294" s="17"/>
      <c r="C294" s="17"/>
      <c r="D294" s="17"/>
      <c r="E294" s="17"/>
      <c r="F294" s="17"/>
      <c r="G294" s="18"/>
    </row>
    <row r="295" spans="1:7" ht="18" customHeight="1" x14ac:dyDescent="0.2">
      <c r="A295" s="70" t="s">
        <v>72</v>
      </c>
      <c r="B295" s="70"/>
      <c r="C295" s="70"/>
      <c r="D295" s="70"/>
      <c r="E295" s="70"/>
      <c r="F295" s="70"/>
      <c r="G295" s="70"/>
    </row>
    <row r="296" spans="1:7" ht="9.4" customHeight="1" x14ac:dyDescent="0.2">
      <c r="A296" s="20"/>
      <c r="B296" s="20"/>
      <c r="C296" s="20"/>
      <c r="D296" s="20"/>
      <c r="E296" s="20"/>
      <c r="F296" s="20"/>
      <c r="G296" s="20"/>
    </row>
    <row r="297" spans="1:7" ht="15.4" customHeight="1" thickBot="1" x14ac:dyDescent="0.25">
      <c r="A297" s="71" t="s">
        <v>4</v>
      </c>
      <c r="B297" s="71"/>
      <c r="C297" s="71"/>
      <c r="D297" s="71"/>
      <c r="E297" s="71"/>
      <c r="F297" s="2"/>
      <c r="G297" s="2"/>
    </row>
    <row r="298" spans="1:7" ht="41.25" thickBot="1" x14ac:dyDescent="0.25">
      <c r="A298" s="36" t="s">
        <v>5</v>
      </c>
      <c r="B298" s="37" t="s">
        <v>6</v>
      </c>
      <c r="C298" s="38" t="s">
        <v>7</v>
      </c>
      <c r="D298" s="81" t="s">
        <v>8</v>
      </c>
      <c r="E298" s="82"/>
      <c r="F298" s="39" t="s">
        <v>9</v>
      </c>
      <c r="G298" s="40" t="s">
        <v>10</v>
      </c>
    </row>
    <row r="299" spans="1:7" ht="15" customHeight="1" x14ac:dyDescent="0.2">
      <c r="A299" s="3" t="s">
        <v>11</v>
      </c>
      <c r="B299" s="22">
        <v>300</v>
      </c>
      <c r="C299" s="4" t="s">
        <v>7</v>
      </c>
      <c r="D299" s="85">
        <v>0</v>
      </c>
      <c r="E299" s="86"/>
      <c r="F299" s="5" t="s">
        <v>9</v>
      </c>
      <c r="G299" s="6">
        <f>B299*E299</f>
        <v>0</v>
      </c>
    </row>
    <row r="300" spans="1:7" ht="15" customHeight="1" x14ac:dyDescent="0.2">
      <c r="A300" s="3" t="s">
        <v>12</v>
      </c>
      <c r="B300" s="22">
        <v>360</v>
      </c>
      <c r="C300" s="4" t="s">
        <v>7</v>
      </c>
      <c r="D300" s="56">
        <v>0</v>
      </c>
      <c r="E300" s="57"/>
      <c r="F300" s="5" t="s">
        <v>9</v>
      </c>
      <c r="G300" s="6">
        <f t="shared" ref="G300:G303" si="15">B300*E300</f>
        <v>0</v>
      </c>
    </row>
    <row r="301" spans="1:7" ht="15" customHeight="1" x14ac:dyDescent="0.2">
      <c r="A301" s="7" t="s">
        <v>13</v>
      </c>
      <c r="B301" s="22">
        <v>40</v>
      </c>
      <c r="C301" s="4" t="s">
        <v>7</v>
      </c>
      <c r="D301" s="56">
        <v>0</v>
      </c>
      <c r="E301" s="57"/>
      <c r="F301" s="5" t="s">
        <v>9</v>
      </c>
      <c r="G301" s="6">
        <f t="shared" si="15"/>
        <v>0</v>
      </c>
    </row>
    <row r="302" spans="1:7" ht="15" customHeight="1" x14ac:dyDescent="0.2">
      <c r="A302" s="7" t="s">
        <v>14</v>
      </c>
      <c r="B302" s="23">
        <v>120</v>
      </c>
      <c r="C302" s="8" t="s">
        <v>7</v>
      </c>
      <c r="D302" s="56">
        <v>0</v>
      </c>
      <c r="E302" s="57"/>
      <c r="F302" s="9" t="s">
        <v>9</v>
      </c>
      <c r="G302" s="10">
        <f t="shared" si="15"/>
        <v>0</v>
      </c>
    </row>
    <row r="303" spans="1:7" ht="14.65" customHeight="1" x14ac:dyDescent="0.2">
      <c r="A303" s="11" t="s">
        <v>15</v>
      </c>
      <c r="B303" s="24">
        <v>40</v>
      </c>
      <c r="C303" s="12" t="s">
        <v>7</v>
      </c>
      <c r="D303" s="56">
        <v>0</v>
      </c>
      <c r="E303" s="57"/>
      <c r="F303" s="13" t="s">
        <v>9</v>
      </c>
      <c r="G303" s="14">
        <f t="shared" si="15"/>
        <v>0</v>
      </c>
    </row>
    <row r="304" spans="1:7" ht="15" customHeight="1" thickBot="1" x14ac:dyDescent="0.25">
      <c r="A304" s="7" t="s">
        <v>16</v>
      </c>
      <c r="B304" s="23">
        <v>48</v>
      </c>
      <c r="C304" s="8" t="s">
        <v>7</v>
      </c>
      <c r="D304" s="58">
        <v>0</v>
      </c>
      <c r="E304" s="59"/>
      <c r="F304" s="9" t="s">
        <v>9</v>
      </c>
      <c r="G304" s="10">
        <f>B304*E304</f>
        <v>0</v>
      </c>
    </row>
    <row r="305" spans="1:7" s="16" customFormat="1" ht="15.6" customHeight="1" thickBot="1" x14ac:dyDescent="0.3">
      <c r="A305" s="50" t="s">
        <v>61</v>
      </c>
      <c r="B305" s="51"/>
      <c r="C305" s="51"/>
      <c r="D305" s="51"/>
      <c r="E305" s="51"/>
      <c r="F305" s="51"/>
      <c r="G305" s="15">
        <f>SUM(G299:G304)</f>
        <v>0</v>
      </c>
    </row>
    <row r="306" spans="1:7" ht="25.15" customHeight="1" thickBot="1" x14ac:dyDescent="0.25">
      <c r="A306" s="25" t="s">
        <v>57</v>
      </c>
      <c r="B306" s="16"/>
      <c r="C306" s="16"/>
      <c r="D306" s="16"/>
      <c r="E306" s="16"/>
      <c r="F306" s="16"/>
      <c r="G306" s="16"/>
    </row>
    <row r="307" spans="1:7" ht="21" customHeight="1" thickBot="1" x14ac:dyDescent="0.25">
      <c r="A307" s="60" t="s">
        <v>5</v>
      </c>
      <c r="B307" s="61"/>
      <c r="C307" s="61"/>
      <c r="D307" s="61"/>
      <c r="E307" s="62"/>
      <c r="F307" s="39" t="s">
        <v>9</v>
      </c>
      <c r="G307" s="42" t="s">
        <v>10</v>
      </c>
    </row>
    <row r="308" spans="1:7" ht="15" customHeight="1" x14ac:dyDescent="0.2">
      <c r="A308" s="52" t="s">
        <v>59</v>
      </c>
      <c r="B308" s="52"/>
      <c r="C308" s="52"/>
      <c r="D308" s="52"/>
      <c r="E308" s="52"/>
      <c r="F308" s="5" t="s">
        <v>9</v>
      </c>
      <c r="G308" s="41">
        <v>150000</v>
      </c>
    </row>
    <row r="309" spans="1:7" ht="15" customHeight="1" thickBot="1" x14ac:dyDescent="0.25">
      <c r="A309" s="53" t="s">
        <v>60</v>
      </c>
      <c r="B309" s="54"/>
      <c r="C309" s="54"/>
      <c r="D309" s="54"/>
      <c r="E309" s="55"/>
      <c r="F309" s="26" t="s">
        <v>9</v>
      </c>
      <c r="G309" s="27">
        <f>G305*0.25</f>
        <v>0</v>
      </c>
    </row>
    <row r="310" spans="1:7" s="16" customFormat="1" ht="14.25" thickBot="1" x14ac:dyDescent="0.3">
      <c r="A310" s="72" t="s">
        <v>62</v>
      </c>
      <c r="B310" s="73"/>
      <c r="C310" s="73"/>
      <c r="D310" s="73"/>
      <c r="E310" s="73"/>
      <c r="F310" s="74"/>
      <c r="G310" s="29">
        <f>IF(G309&gt;1,G308+G309,G309*1)</f>
        <v>0</v>
      </c>
    </row>
    <row r="311" spans="1:7" ht="11.65" customHeight="1" thickBot="1" x14ac:dyDescent="0.25">
      <c r="A311" s="16"/>
      <c r="B311" s="16"/>
      <c r="C311" s="16"/>
      <c r="D311" s="16"/>
      <c r="E311" s="16"/>
      <c r="F311" s="16"/>
      <c r="G311" s="16"/>
    </row>
    <row r="312" spans="1:7" ht="17.649999999999999" customHeight="1" thickBot="1" x14ac:dyDescent="0.25">
      <c r="A312" s="75" t="s">
        <v>42</v>
      </c>
      <c r="B312" s="76"/>
      <c r="C312" s="76"/>
      <c r="D312" s="76"/>
      <c r="E312" s="76"/>
      <c r="F312" s="77"/>
      <c r="G312" s="46">
        <f>G305+G310</f>
        <v>0</v>
      </c>
    </row>
    <row r="313" spans="1:7" ht="52.15" customHeight="1" x14ac:dyDescent="0.2">
      <c r="A313" s="17"/>
      <c r="B313" s="17"/>
      <c r="C313" s="17"/>
      <c r="D313" s="17"/>
      <c r="E313" s="17"/>
      <c r="F313" s="17"/>
      <c r="G313" s="18"/>
    </row>
    <row r="314" spans="1:7" ht="18" customHeight="1" x14ac:dyDescent="0.2">
      <c r="A314" s="70" t="s">
        <v>73</v>
      </c>
      <c r="B314" s="70"/>
      <c r="C314" s="70"/>
      <c r="D314" s="70"/>
      <c r="E314" s="70"/>
      <c r="F314" s="70"/>
      <c r="G314" s="70"/>
    </row>
    <row r="315" spans="1:7" ht="9.4" customHeight="1" x14ac:dyDescent="0.2">
      <c r="A315" s="20"/>
      <c r="B315" s="20"/>
      <c r="C315" s="20"/>
      <c r="D315" s="20"/>
      <c r="E315" s="20"/>
      <c r="F315" s="20"/>
      <c r="G315" s="20"/>
    </row>
    <row r="316" spans="1:7" ht="15.4" customHeight="1" thickBot="1" x14ac:dyDescent="0.25">
      <c r="A316" s="71" t="s">
        <v>4</v>
      </c>
      <c r="B316" s="71"/>
      <c r="C316" s="71"/>
      <c r="D316" s="71"/>
      <c r="E316" s="71"/>
      <c r="F316" s="2"/>
      <c r="G316" s="2"/>
    </row>
    <row r="317" spans="1:7" ht="41.25" thickBot="1" x14ac:dyDescent="0.25">
      <c r="A317" s="36" t="s">
        <v>5</v>
      </c>
      <c r="B317" s="37" t="s">
        <v>6</v>
      </c>
      <c r="C317" s="38" t="s">
        <v>7</v>
      </c>
      <c r="D317" s="81" t="s">
        <v>8</v>
      </c>
      <c r="E317" s="82"/>
      <c r="F317" s="39" t="s">
        <v>9</v>
      </c>
      <c r="G317" s="40" t="s">
        <v>10</v>
      </c>
    </row>
    <row r="318" spans="1:7" ht="15" customHeight="1" x14ac:dyDescent="0.2">
      <c r="A318" s="3" t="s">
        <v>11</v>
      </c>
      <c r="B318" s="22">
        <v>300</v>
      </c>
      <c r="C318" s="4" t="s">
        <v>7</v>
      </c>
      <c r="D318" s="85">
        <v>0</v>
      </c>
      <c r="E318" s="86"/>
      <c r="F318" s="5" t="s">
        <v>9</v>
      </c>
      <c r="G318" s="6">
        <f>B318*E318</f>
        <v>0</v>
      </c>
    </row>
    <row r="319" spans="1:7" ht="15" customHeight="1" x14ac:dyDescent="0.2">
      <c r="A319" s="3" t="s">
        <v>12</v>
      </c>
      <c r="B319" s="22">
        <v>360</v>
      </c>
      <c r="C319" s="4" t="s">
        <v>7</v>
      </c>
      <c r="D319" s="56">
        <v>0</v>
      </c>
      <c r="E319" s="57"/>
      <c r="F319" s="5" t="s">
        <v>9</v>
      </c>
      <c r="G319" s="6">
        <f t="shared" ref="G319:G322" si="16">B319*E319</f>
        <v>0</v>
      </c>
    </row>
    <row r="320" spans="1:7" ht="15" customHeight="1" x14ac:dyDescent="0.2">
      <c r="A320" s="7" t="s">
        <v>13</v>
      </c>
      <c r="B320" s="22">
        <v>50</v>
      </c>
      <c r="C320" s="4" t="s">
        <v>7</v>
      </c>
      <c r="D320" s="56">
        <v>0</v>
      </c>
      <c r="E320" s="57"/>
      <c r="F320" s="5" t="s">
        <v>9</v>
      </c>
      <c r="G320" s="6">
        <f t="shared" si="16"/>
        <v>0</v>
      </c>
    </row>
    <row r="321" spans="1:7" ht="15" customHeight="1" x14ac:dyDescent="0.2">
      <c r="A321" s="7" t="s">
        <v>14</v>
      </c>
      <c r="B321" s="23">
        <v>80</v>
      </c>
      <c r="C321" s="8" t="s">
        <v>7</v>
      </c>
      <c r="D321" s="56">
        <v>0</v>
      </c>
      <c r="E321" s="57"/>
      <c r="F321" s="9" t="s">
        <v>9</v>
      </c>
      <c r="G321" s="10">
        <f t="shared" si="16"/>
        <v>0</v>
      </c>
    </row>
    <row r="322" spans="1:7" ht="15" customHeight="1" x14ac:dyDescent="0.2">
      <c r="A322" s="11" t="s">
        <v>15</v>
      </c>
      <c r="B322" s="24">
        <v>40</v>
      </c>
      <c r="C322" s="12" t="s">
        <v>7</v>
      </c>
      <c r="D322" s="56">
        <v>0</v>
      </c>
      <c r="E322" s="57"/>
      <c r="F322" s="13" t="s">
        <v>9</v>
      </c>
      <c r="G322" s="14">
        <f t="shared" si="16"/>
        <v>0</v>
      </c>
    </row>
    <row r="323" spans="1:7" ht="15" customHeight="1" thickBot="1" x14ac:dyDescent="0.25">
      <c r="A323" s="7" t="s">
        <v>16</v>
      </c>
      <c r="B323" s="23">
        <v>20</v>
      </c>
      <c r="C323" s="8" t="s">
        <v>7</v>
      </c>
      <c r="D323" s="58">
        <v>0</v>
      </c>
      <c r="E323" s="59"/>
      <c r="F323" s="9" t="s">
        <v>9</v>
      </c>
      <c r="G323" s="10">
        <f>B323*E323</f>
        <v>0</v>
      </c>
    </row>
    <row r="324" spans="1:7" s="16" customFormat="1" ht="15.6" customHeight="1" thickBot="1" x14ac:dyDescent="0.3">
      <c r="A324" s="50" t="s">
        <v>61</v>
      </c>
      <c r="B324" s="51"/>
      <c r="C324" s="51"/>
      <c r="D324" s="51"/>
      <c r="E324" s="51"/>
      <c r="F324" s="51"/>
      <c r="G324" s="15">
        <f>SUM(G318:G323)</f>
        <v>0</v>
      </c>
    </row>
    <row r="325" spans="1:7" ht="25.15" customHeight="1" thickBot="1" x14ac:dyDescent="0.25">
      <c r="A325" s="25" t="s">
        <v>57</v>
      </c>
      <c r="B325" s="16"/>
      <c r="C325" s="16"/>
      <c r="D325" s="16"/>
      <c r="E325" s="16"/>
      <c r="F325" s="16"/>
      <c r="G325" s="16"/>
    </row>
    <row r="326" spans="1:7" ht="21" customHeight="1" thickBot="1" x14ac:dyDescent="0.25">
      <c r="A326" s="60" t="s">
        <v>5</v>
      </c>
      <c r="B326" s="61"/>
      <c r="C326" s="61"/>
      <c r="D326" s="61"/>
      <c r="E326" s="62"/>
      <c r="F326" s="39" t="s">
        <v>9</v>
      </c>
      <c r="G326" s="42" t="s">
        <v>10</v>
      </c>
    </row>
    <row r="327" spans="1:7" ht="15" customHeight="1" x14ac:dyDescent="0.2">
      <c r="A327" s="52" t="s">
        <v>59</v>
      </c>
      <c r="B327" s="52"/>
      <c r="C327" s="52"/>
      <c r="D327" s="52"/>
      <c r="E327" s="52"/>
      <c r="F327" s="5" t="s">
        <v>9</v>
      </c>
      <c r="G327" s="41">
        <v>150000</v>
      </c>
    </row>
    <row r="328" spans="1:7" ht="15" customHeight="1" thickBot="1" x14ac:dyDescent="0.25">
      <c r="A328" s="53" t="s">
        <v>60</v>
      </c>
      <c r="B328" s="54"/>
      <c r="C328" s="54"/>
      <c r="D328" s="54"/>
      <c r="E328" s="55"/>
      <c r="F328" s="26" t="s">
        <v>9</v>
      </c>
      <c r="G328" s="27">
        <f>G324*0.25</f>
        <v>0</v>
      </c>
    </row>
    <row r="329" spans="1:7" s="16" customFormat="1" ht="14.25" thickBot="1" x14ac:dyDescent="0.3">
      <c r="A329" s="72" t="s">
        <v>62</v>
      </c>
      <c r="B329" s="73"/>
      <c r="C329" s="73"/>
      <c r="D329" s="73"/>
      <c r="E329" s="73"/>
      <c r="F329" s="74"/>
      <c r="G329" s="29">
        <f>IF(G328&gt;1,G327+G328,G328*1)</f>
        <v>0</v>
      </c>
    </row>
    <row r="330" spans="1:7" ht="11.65" customHeight="1" thickBot="1" x14ac:dyDescent="0.25">
      <c r="A330" s="16"/>
      <c r="B330" s="16"/>
      <c r="C330" s="16"/>
      <c r="D330" s="16"/>
      <c r="E330" s="16"/>
      <c r="F330" s="16"/>
      <c r="G330" s="16"/>
    </row>
    <row r="331" spans="1:7" ht="17.649999999999999" customHeight="1" thickBot="1" x14ac:dyDescent="0.25">
      <c r="A331" s="75" t="s">
        <v>43</v>
      </c>
      <c r="B331" s="76"/>
      <c r="C331" s="76"/>
      <c r="D331" s="76"/>
      <c r="E331" s="76"/>
      <c r="F331" s="77"/>
      <c r="G331" s="46">
        <f>G324+G329</f>
        <v>0</v>
      </c>
    </row>
    <row r="332" spans="1:7" ht="42.75" customHeight="1" x14ac:dyDescent="0.2">
      <c r="A332" s="17"/>
      <c r="B332" s="17"/>
      <c r="C332" s="17"/>
      <c r="D332" s="17"/>
      <c r="E332" s="17"/>
      <c r="F332" s="17"/>
      <c r="G332" s="35"/>
    </row>
    <row r="333" spans="1:7" ht="18" customHeight="1" x14ac:dyDescent="0.2">
      <c r="A333" s="70" t="s">
        <v>74</v>
      </c>
      <c r="B333" s="70"/>
      <c r="C333" s="70"/>
      <c r="D333" s="70"/>
      <c r="E333" s="70"/>
      <c r="F333" s="70"/>
      <c r="G333" s="70"/>
    </row>
    <row r="334" spans="1:7" ht="9.4" customHeight="1" x14ac:dyDescent="0.2">
      <c r="A334" s="20"/>
      <c r="B334" s="20"/>
      <c r="C334" s="20"/>
      <c r="D334" s="20"/>
      <c r="E334" s="20"/>
      <c r="F334" s="20"/>
      <c r="G334" s="20"/>
    </row>
    <row r="335" spans="1:7" ht="15.4" customHeight="1" thickBot="1" x14ac:dyDescent="0.25">
      <c r="A335" s="71" t="s">
        <v>4</v>
      </c>
      <c r="B335" s="71"/>
      <c r="C335" s="71"/>
      <c r="D335" s="71"/>
      <c r="E335" s="71"/>
      <c r="F335" s="2"/>
      <c r="G335" s="2"/>
    </row>
    <row r="336" spans="1:7" ht="41.25" thickBot="1" x14ac:dyDescent="0.25">
      <c r="A336" s="36" t="s">
        <v>5</v>
      </c>
      <c r="B336" s="37" t="s">
        <v>6</v>
      </c>
      <c r="C336" s="38" t="s">
        <v>7</v>
      </c>
      <c r="D336" s="81" t="s">
        <v>8</v>
      </c>
      <c r="E336" s="82"/>
      <c r="F336" s="39" t="s">
        <v>9</v>
      </c>
      <c r="G336" s="40" t="s">
        <v>10</v>
      </c>
    </row>
    <row r="337" spans="1:7" ht="15" customHeight="1" x14ac:dyDescent="0.2">
      <c r="A337" s="3" t="s">
        <v>11</v>
      </c>
      <c r="B337" s="22">
        <v>300</v>
      </c>
      <c r="C337" s="4" t="s">
        <v>7</v>
      </c>
      <c r="D337" s="85">
        <v>0</v>
      </c>
      <c r="E337" s="86"/>
      <c r="F337" s="5" t="s">
        <v>9</v>
      </c>
      <c r="G337" s="6">
        <f>B337*E337</f>
        <v>0</v>
      </c>
    </row>
    <row r="338" spans="1:7" ht="15" customHeight="1" x14ac:dyDescent="0.2">
      <c r="A338" s="3" t="s">
        <v>12</v>
      </c>
      <c r="B338" s="22">
        <v>360</v>
      </c>
      <c r="C338" s="4" t="s">
        <v>7</v>
      </c>
      <c r="D338" s="56">
        <v>0</v>
      </c>
      <c r="E338" s="57"/>
      <c r="F338" s="5" t="s">
        <v>9</v>
      </c>
      <c r="G338" s="6">
        <f t="shared" ref="G338:G341" si="17">B338*E338</f>
        <v>0</v>
      </c>
    </row>
    <row r="339" spans="1:7" ht="15" customHeight="1" x14ac:dyDescent="0.2">
      <c r="A339" s="7" t="s">
        <v>13</v>
      </c>
      <c r="B339" s="22">
        <v>50</v>
      </c>
      <c r="C339" s="4" t="s">
        <v>7</v>
      </c>
      <c r="D339" s="56">
        <v>0</v>
      </c>
      <c r="E339" s="57"/>
      <c r="F339" s="5" t="s">
        <v>9</v>
      </c>
      <c r="G339" s="6">
        <f t="shared" si="17"/>
        <v>0</v>
      </c>
    </row>
    <row r="340" spans="1:7" ht="15" customHeight="1" x14ac:dyDescent="0.2">
      <c r="A340" s="7" t="s">
        <v>14</v>
      </c>
      <c r="B340" s="23">
        <v>80</v>
      </c>
      <c r="C340" s="8" t="s">
        <v>7</v>
      </c>
      <c r="D340" s="56">
        <v>0</v>
      </c>
      <c r="E340" s="57"/>
      <c r="F340" s="9" t="s">
        <v>9</v>
      </c>
      <c r="G340" s="10">
        <f t="shared" si="17"/>
        <v>0</v>
      </c>
    </row>
    <row r="341" spans="1:7" ht="15" customHeight="1" x14ac:dyDescent="0.2">
      <c r="A341" s="11" t="s">
        <v>15</v>
      </c>
      <c r="B341" s="24">
        <v>40</v>
      </c>
      <c r="C341" s="12" t="s">
        <v>7</v>
      </c>
      <c r="D341" s="56">
        <v>0</v>
      </c>
      <c r="E341" s="57"/>
      <c r="F341" s="13" t="s">
        <v>9</v>
      </c>
      <c r="G341" s="14">
        <f t="shared" si="17"/>
        <v>0</v>
      </c>
    </row>
    <row r="342" spans="1:7" ht="15" customHeight="1" thickBot="1" x14ac:dyDescent="0.25">
      <c r="A342" s="7" t="s">
        <v>16</v>
      </c>
      <c r="B342" s="23">
        <v>20</v>
      </c>
      <c r="C342" s="8" t="s">
        <v>7</v>
      </c>
      <c r="D342" s="58">
        <v>0</v>
      </c>
      <c r="E342" s="59"/>
      <c r="F342" s="9" t="s">
        <v>9</v>
      </c>
      <c r="G342" s="10">
        <f>B342*E342</f>
        <v>0</v>
      </c>
    </row>
    <row r="343" spans="1:7" s="16" customFormat="1" ht="15.6" customHeight="1" thickBot="1" x14ac:dyDescent="0.3">
      <c r="A343" s="50" t="s">
        <v>61</v>
      </c>
      <c r="B343" s="51"/>
      <c r="C343" s="51"/>
      <c r="D343" s="51"/>
      <c r="E343" s="51"/>
      <c r="F343" s="51"/>
      <c r="G343" s="15">
        <f>SUM(G337:G342)</f>
        <v>0</v>
      </c>
    </row>
    <row r="344" spans="1:7" ht="25.15" customHeight="1" thickBot="1" x14ac:dyDescent="0.25">
      <c r="A344" s="25" t="s">
        <v>57</v>
      </c>
      <c r="B344" s="16"/>
      <c r="C344" s="16"/>
      <c r="D344" s="16"/>
      <c r="E344" s="16"/>
      <c r="F344" s="16"/>
      <c r="G344" s="16"/>
    </row>
    <row r="345" spans="1:7" ht="21" customHeight="1" thickBot="1" x14ac:dyDescent="0.25">
      <c r="A345" s="60" t="s">
        <v>5</v>
      </c>
      <c r="B345" s="61"/>
      <c r="C345" s="61"/>
      <c r="D345" s="61"/>
      <c r="E345" s="62"/>
      <c r="F345" s="39" t="s">
        <v>9</v>
      </c>
      <c r="G345" s="42" t="s">
        <v>10</v>
      </c>
    </row>
    <row r="346" spans="1:7" ht="15" customHeight="1" x14ac:dyDescent="0.2">
      <c r="A346" s="52" t="s">
        <v>59</v>
      </c>
      <c r="B346" s="52"/>
      <c r="C346" s="52"/>
      <c r="D346" s="52"/>
      <c r="E346" s="52"/>
      <c r="F346" s="5" t="s">
        <v>9</v>
      </c>
      <c r="G346" s="41">
        <v>150000</v>
      </c>
    </row>
    <row r="347" spans="1:7" ht="15" customHeight="1" thickBot="1" x14ac:dyDescent="0.25">
      <c r="A347" s="53" t="s">
        <v>60</v>
      </c>
      <c r="B347" s="54"/>
      <c r="C347" s="54"/>
      <c r="D347" s="54"/>
      <c r="E347" s="55"/>
      <c r="F347" s="26" t="s">
        <v>9</v>
      </c>
      <c r="G347" s="27">
        <f>G343*0.25</f>
        <v>0</v>
      </c>
    </row>
    <row r="348" spans="1:7" s="16" customFormat="1" ht="14.25" thickBot="1" x14ac:dyDescent="0.3">
      <c r="A348" s="72" t="s">
        <v>62</v>
      </c>
      <c r="B348" s="73"/>
      <c r="C348" s="73"/>
      <c r="D348" s="73"/>
      <c r="E348" s="73"/>
      <c r="F348" s="74"/>
      <c r="G348" s="29">
        <f>IF(G347&gt;1,G346+G347,G347*1)</f>
        <v>0</v>
      </c>
    </row>
    <row r="349" spans="1:7" ht="11.65" customHeight="1" thickBot="1" x14ac:dyDescent="0.25">
      <c r="A349" s="16"/>
      <c r="B349" s="16"/>
      <c r="C349" s="16"/>
      <c r="D349" s="16"/>
      <c r="E349" s="16"/>
      <c r="F349" s="16"/>
      <c r="G349" s="16"/>
    </row>
    <row r="350" spans="1:7" ht="17.649999999999999" customHeight="1" thickBot="1" x14ac:dyDescent="0.25">
      <c r="A350" s="75" t="s">
        <v>44</v>
      </c>
      <c r="B350" s="76"/>
      <c r="C350" s="76"/>
      <c r="D350" s="76"/>
      <c r="E350" s="76"/>
      <c r="F350" s="77"/>
      <c r="G350" s="46">
        <f>G343+G348</f>
        <v>0</v>
      </c>
    </row>
    <row r="351" spans="1:7" ht="52.15" customHeight="1" x14ac:dyDescent="0.2">
      <c r="A351" s="17"/>
      <c r="B351" s="17"/>
      <c r="C351" s="17"/>
      <c r="D351" s="17"/>
      <c r="E351" s="17"/>
      <c r="F351" s="17"/>
      <c r="G351" s="18"/>
    </row>
    <row r="352" spans="1:7" ht="18" customHeight="1" x14ac:dyDescent="0.2">
      <c r="A352" s="70" t="s">
        <v>75</v>
      </c>
      <c r="B352" s="70"/>
      <c r="C352" s="70"/>
      <c r="D352" s="70"/>
      <c r="E352" s="70"/>
      <c r="F352" s="70"/>
      <c r="G352" s="70"/>
    </row>
    <row r="353" spans="1:7" ht="9.4" customHeight="1" x14ac:dyDescent="0.2">
      <c r="A353" s="20"/>
      <c r="B353" s="20"/>
      <c r="C353" s="20"/>
      <c r="D353" s="20"/>
      <c r="E353" s="20"/>
      <c r="F353" s="20"/>
      <c r="G353" s="20"/>
    </row>
    <row r="354" spans="1:7" ht="15.4" customHeight="1" thickBot="1" x14ac:dyDescent="0.25">
      <c r="A354" s="71" t="s">
        <v>4</v>
      </c>
      <c r="B354" s="71"/>
      <c r="C354" s="71"/>
      <c r="D354" s="71"/>
      <c r="E354" s="71"/>
      <c r="F354" s="2"/>
      <c r="G354" s="2"/>
    </row>
    <row r="355" spans="1:7" ht="41.25" thickBot="1" x14ac:dyDescent="0.25">
      <c r="A355" s="36" t="s">
        <v>5</v>
      </c>
      <c r="B355" s="37" t="s">
        <v>6</v>
      </c>
      <c r="C355" s="38" t="s">
        <v>7</v>
      </c>
      <c r="D355" s="81" t="s">
        <v>8</v>
      </c>
      <c r="E355" s="82"/>
      <c r="F355" s="39" t="s">
        <v>9</v>
      </c>
      <c r="G355" s="40" t="s">
        <v>10</v>
      </c>
    </row>
    <row r="356" spans="1:7" ht="15" customHeight="1" x14ac:dyDescent="0.2">
      <c r="A356" s="3" t="s">
        <v>11</v>
      </c>
      <c r="B356" s="22">
        <v>120</v>
      </c>
      <c r="C356" s="4" t="s">
        <v>7</v>
      </c>
      <c r="D356" s="85">
        <v>0</v>
      </c>
      <c r="E356" s="86"/>
      <c r="F356" s="5" t="s">
        <v>9</v>
      </c>
      <c r="G356" s="6">
        <f>B356*E356</f>
        <v>0</v>
      </c>
    </row>
    <row r="357" spans="1:7" ht="15" customHeight="1" x14ac:dyDescent="0.2">
      <c r="A357" s="3" t="s">
        <v>12</v>
      </c>
      <c r="B357" s="22">
        <v>360</v>
      </c>
      <c r="C357" s="4" t="s">
        <v>7</v>
      </c>
      <c r="D357" s="56">
        <v>0</v>
      </c>
      <c r="E357" s="57"/>
      <c r="F357" s="5" t="s">
        <v>9</v>
      </c>
      <c r="G357" s="6">
        <f t="shared" ref="G357:G360" si="18">B357*E357</f>
        <v>0</v>
      </c>
    </row>
    <row r="358" spans="1:7" ht="15" customHeight="1" x14ac:dyDescent="0.2">
      <c r="A358" s="7" t="s">
        <v>13</v>
      </c>
      <c r="B358" s="22">
        <v>40</v>
      </c>
      <c r="C358" s="4" t="s">
        <v>7</v>
      </c>
      <c r="D358" s="56">
        <v>0</v>
      </c>
      <c r="E358" s="57"/>
      <c r="F358" s="5" t="s">
        <v>9</v>
      </c>
      <c r="G358" s="6">
        <f t="shared" si="18"/>
        <v>0</v>
      </c>
    </row>
    <row r="359" spans="1:7" ht="15" customHeight="1" x14ac:dyDescent="0.2">
      <c r="A359" s="7" t="s">
        <v>14</v>
      </c>
      <c r="B359" s="23">
        <v>100</v>
      </c>
      <c r="C359" s="8" t="s">
        <v>7</v>
      </c>
      <c r="D359" s="56">
        <v>0</v>
      </c>
      <c r="E359" s="57"/>
      <c r="F359" s="9" t="s">
        <v>9</v>
      </c>
      <c r="G359" s="10">
        <f t="shared" si="18"/>
        <v>0</v>
      </c>
    </row>
    <row r="360" spans="1:7" ht="15" customHeight="1" x14ac:dyDescent="0.2">
      <c r="A360" s="11" t="s">
        <v>15</v>
      </c>
      <c r="B360" s="24">
        <v>40</v>
      </c>
      <c r="C360" s="12" t="s">
        <v>7</v>
      </c>
      <c r="D360" s="56">
        <v>0</v>
      </c>
      <c r="E360" s="57"/>
      <c r="F360" s="13" t="s">
        <v>9</v>
      </c>
      <c r="G360" s="14">
        <f t="shared" si="18"/>
        <v>0</v>
      </c>
    </row>
    <row r="361" spans="1:7" ht="15" customHeight="1" thickBot="1" x14ac:dyDescent="0.25">
      <c r="A361" s="7" t="s">
        <v>16</v>
      </c>
      <c r="B361" s="23">
        <v>40</v>
      </c>
      <c r="C361" s="8" t="s">
        <v>7</v>
      </c>
      <c r="D361" s="58">
        <v>0</v>
      </c>
      <c r="E361" s="59"/>
      <c r="F361" s="9" t="s">
        <v>9</v>
      </c>
      <c r="G361" s="10">
        <f>B361*E361</f>
        <v>0</v>
      </c>
    </row>
    <row r="362" spans="1:7" s="16" customFormat="1" ht="15.6" customHeight="1" thickBot="1" x14ac:dyDescent="0.3">
      <c r="A362" s="50" t="s">
        <v>61</v>
      </c>
      <c r="B362" s="51"/>
      <c r="C362" s="51"/>
      <c r="D362" s="51"/>
      <c r="E362" s="51"/>
      <c r="F362" s="51"/>
      <c r="G362" s="15">
        <f>SUM(G356:G361)</f>
        <v>0</v>
      </c>
    </row>
    <row r="363" spans="1:7" ht="25.15" customHeight="1" thickBot="1" x14ac:dyDescent="0.25">
      <c r="A363" s="25" t="s">
        <v>57</v>
      </c>
      <c r="B363" s="16"/>
      <c r="C363" s="16"/>
      <c r="D363" s="16"/>
      <c r="E363" s="16"/>
      <c r="F363" s="16"/>
      <c r="G363" s="16"/>
    </row>
    <row r="364" spans="1:7" ht="21" customHeight="1" thickBot="1" x14ac:dyDescent="0.25">
      <c r="A364" s="60" t="s">
        <v>5</v>
      </c>
      <c r="B364" s="61"/>
      <c r="C364" s="61"/>
      <c r="D364" s="61"/>
      <c r="E364" s="62"/>
      <c r="F364" s="39" t="s">
        <v>9</v>
      </c>
      <c r="G364" s="42" t="s">
        <v>10</v>
      </c>
    </row>
    <row r="365" spans="1:7" ht="15" customHeight="1" x14ac:dyDescent="0.2">
      <c r="A365" s="52" t="s">
        <v>59</v>
      </c>
      <c r="B365" s="52"/>
      <c r="C365" s="52"/>
      <c r="D365" s="52"/>
      <c r="E365" s="52"/>
      <c r="F365" s="5" t="s">
        <v>9</v>
      </c>
      <c r="G365" s="41">
        <v>150000</v>
      </c>
    </row>
    <row r="366" spans="1:7" ht="15" customHeight="1" thickBot="1" x14ac:dyDescent="0.25">
      <c r="A366" s="53" t="s">
        <v>60</v>
      </c>
      <c r="B366" s="54"/>
      <c r="C366" s="54"/>
      <c r="D366" s="54"/>
      <c r="E366" s="55"/>
      <c r="F366" s="26" t="s">
        <v>9</v>
      </c>
      <c r="G366" s="27">
        <f>G362*0.25</f>
        <v>0</v>
      </c>
    </row>
    <row r="367" spans="1:7" s="16" customFormat="1" ht="14.25" thickBot="1" x14ac:dyDescent="0.3">
      <c r="A367" s="72" t="s">
        <v>62</v>
      </c>
      <c r="B367" s="73"/>
      <c r="C367" s="73"/>
      <c r="D367" s="73"/>
      <c r="E367" s="73"/>
      <c r="F367" s="74"/>
      <c r="G367" s="29">
        <f>IF(G366&gt;1,G365+G366,G366*1)</f>
        <v>0</v>
      </c>
    </row>
    <row r="368" spans="1:7" ht="11.65" customHeight="1" thickBot="1" x14ac:dyDescent="0.25">
      <c r="A368" s="16"/>
      <c r="B368" s="16"/>
      <c r="C368" s="16"/>
      <c r="D368" s="16"/>
      <c r="E368" s="16"/>
      <c r="F368" s="16"/>
      <c r="G368" s="16"/>
    </row>
    <row r="369" spans="1:7" ht="17.649999999999999" customHeight="1" thickBot="1" x14ac:dyDescent="0.25">
      <c r="A369" s="75" t="s">
        <v>45</v>
      </c>
      <c r="B369" s="76"/>
      <c r="C369" s="76"/>
      <c r="D369" s="76"/>
      <c r="E369" s="76"/>
      <c r="F369" s="77"/>
      <c r="G369" s="46">
        <f>G362+G367</f>
        <v>0</v>
      </c>
    </row>
    <row r="370" spans="1:7" ht="42.75" customHeight="1" x14ac:dyDescent="0.2">
      <c r="A370" s="17"/>
      <c r="B370" s="17"/>
      <c r="C370" s="17"/>
      <c r="D370" s="17"/>
      <c r="E370" s="17"/>
      <c r="F370" s="17"/>
      <c r="G370" s="18"/>
    </row>
    <row r="371" spans="1:7" ht="18" customHeight="1" x14ac:dyDescent="0.2">
      <c r="A371" s="70" t="s">
        <v>76</v>
      </c>
      <c r="B371" s="70"/>
      <c r="C371" s="70"/>
      <c r="D371" s="70"/>
      <c r="E371" s="70"/>
      <c r="F371" s="70"/>
      <c r="G371" s="70"/>
    </row>
    <row r="372" spans="1:7" ht="9.4" customHeight="1" x14ac:dyDescent="0.2">
      <c r="A372" s="20"/>
      <c r="B372" s="20"/>
      <c r="C372" s="20"/>
      <c r="D372" s="20"/>
      <c r="E372" s="20"/>
      <c r="F372" s="20"/>
      <c r="G372" s="20"/>
    </row>
    <row r="373" spans="1:7" ht="15.4" customHeight="1" thickBot="1" x14ac:dyDescent="0.25">
      <c r="A373" s="71" t="s">
        <v>4</v>
      </c>
      <c r="B373" s="71"/>
      <c r="C373" s="71"/>
      <c r="D373" s="71"/>
      <c r="E373" s="71"/>
      <c r="F373" s="2"/>
      <c r="G373" s="2"/>
    </row>
    <row r="374" spans="1:7" ht="41.25" thickBot="1" x14ac:dyDescent="0.25">
      <c r="A374" s="36" t="s">
        <v>5</v>
      </c>
      <c r="B374" s="37" t="s">
        <v>6</v>
      </c>
      <c r="C374" s="38" t="s">
        <v>7</v>
      </c>
      <c r="D374" s="81" t="s">
        <v>8</v>
      </c>
      <c r="E374" s="82"/>
      <c r="F374" s="39" t="s">
        <v>9</v>
      </c>
      <c r="G374" s="40" t="s">
        <v>10</v>
      </c>
    </row>
    <row r="375" spans="1:7" ht="15" customHeight="1" x14ac:dyDescent="0.2">
      <c r="A375" s="3" t="s">
        <v>11</v>
      </c>
      <c r="B375" s="22">
        <v>120</v>
      </c>
      <c r="C375" s="4" t="s">
        <v>7</v>
      </c>
      <c r="D375" s="85">
        <v>0</v>
      </c>
      <c r="E375" s="86"/>
      <c r="F375" s="5" t="s">
        <v>9</v>
      </c>
      <c r="G375" s="6">
        <f>B375*E375</f>
        <v>0</v>
      </c>
    </row>
    <row r="376" spans="1:7" ht="15" customHeight="1" x14ac:dyDescent="0.2">
      <c r="A376" s="3" t="s">
        <v>12</v>
      </c>
      <c r="B376" s="22">
        <v>360</v>
      </c>
      <c r="C376" s="4" t="s">
        <v>7</v>
      </c>
      <c r="D376" s="56">
        <v>0</v>
      </c>
      <c r="E376" s="57"/>
      <c r="F376" s="5" t="s">
        <v>9</v>
      </c>
      <c r="G376" s="6">
        <f t="shared" ref="G376:G379" si="19">B376*E376</f>
        <v>0</v>
      </c>
    </row>
    <row r="377" spans="1:7" ht="15" customHeight="1" x14ac:dyDescent="0.2">
      <c r="A377" s="7" t="s">
        <v>13</v>
      </c>
      <c r="B377" s="22">
        <v>40</v>
      </c>
      <c r="C377" s="4" t="s">
        <v>7</v>
      </c>
      <c r="D377" s="56">
        <v>0</v>
      </c>
      <c r="E377" s="57"/>
      <c r="F377" s="5" t="s">
        <v>9</v>
      </c>
      <c r="G377" s="6">
        <f t="shared" si="19"/>
        <v>0</v>
      </c>
    </row>
    <row r="378" spans="1:7" ht="15" customHeight="1" x14ac:dyDescent="0.2">
      <c r="A378" s="7" t="s">
        <v>14</v>
      </c>
      <c r="B378" s="23">
        <v>120</v>
      </c>
      <c r="C378" s="8" t="s">
        <v>7</v>
      </c>
      <c r="D378" s="56">
        <v>0</v>
      </c>
      <c r="E378" s="57"/>
      <c r="F378" s="9" t="s">
        <v>9</v>
      </c>
      <c r="G378" s="10">
        <f t="shared" si="19"/>
        <v>0</v>
      </c>
    </row>
    <row r="379" spans="1:7" ht="15" customHeight="1" x14ac:dyDescent="0.2">
      <c r="A379" s="11" t="s">
        <v>15</v>
      </c>
      <c r="B379" s="24">
        <v>40</v>
      </c>
      <c r="C379" s="12" t="s">
        <v>7</v>
      </c>
      <c r="D379" s="56">
        <v>0</v>
      </c>
      <c r="E379" s="57"/>
      <c r="F379" s="13" t="s">
        <v>9</v>
      </c>
      <c r="G379" s="14">
        <f t="shared" si="19"/>
        <v>0</v>
      </c>
    </row>
    <row r="380" spans="1:7" ht="15" customHeight="1" thickBot="1" x14ac:dyDescent="0.25">
      <c r="A380" s="7" t="s">
        <v>16</v>
      </c>
      <c r="B380" s="23">
        <v>40</v>
      </c>
      <c r="C380" s="8" t="s">
        <v>7</v>
      </c>
      <c r="D380" s="58">
        <v>0</v>
      </c>
      <c r="E380" s="59"/>
      <c r="F380" s="9" t="s">
        <v>9</v>
      </c>
      <c r="G380" s="10">
        <f>B380*E380</f>
        <v>0</v>
      </c>
    </row>
    <row r="381" spans="1:7" s="16" customFormat="1" ht="15.6" customHeight="1" thickBot="1" x14ac:dyDescent="0.3">
      <c r="A381" s="50" t="s">
        <v>61</v>
      </c>
      <c r="B381" s="51"/>
      <c r="C381" s="51"/>
      <c r="D381" s="51"/>
      <c r="E381" s="51"/>
      <c r="F381" s="51"/>
      <c r="G381" s="15">
        <f>SUM(G375:G380)</f>
        <v>0</v>
      </c>
    </row>
    <row r="382" spans="1:7" ht="25.5" customHeight="1" thickBot="1" x14ac:dyDescent="0.25">
      <c r="A382" s="25" t="s">
        <v>57</v>
      </c>
      <c r="B382" s="16"/>
      <c r="C382" s="16"/>
      <c r="D382" s="16"/>
      <c r="E382" s="16"/>
      <c r="F382" s="16"/>
      <c r="G382" s="16"/>
    </row>
    <row r="383" spans="1:7" ht="21" customHeight="1" thickBot="1" x14ac:dyDescent="0.25">
      <c r="A383" s="60" t="s">
        <v>5</v>
      </c>
      <c r="B383" s="61"/>
      <c r="C383" s="61"/>
      <c r="D383" s="61"/>
      <c r="E383" s="62"/>
      <c r="F383" s="39" t="s">
        <v>9</v>
      </c>
      <c r="G383" s="42" t="s">
        <v>10</v>
      </c>
    </row>
    <row r="384" spans="1:7" ht="15" customHeight="1" x14ac:dyDescent="0.2">
      <c r="A384" s="52" t="s">
        <v>59</v>
      </c>
      <c r="B384" s="52"/>
      <c r="C384" s="52"/>
      <c r="D384" s="52"/>
      <c r="E384" s="52"/>
      <c r="F384" s="5" t="s">
        <v>9</v>
      </c>
      <c r="G384" s="41">
        <v>150000</v>
      </c>
    </row>
    <row r="385" spans="1:7" ht="15" customHeight="1" thickBot="1" x14ac:dyDescent="0.25">
      <c r="A385" s="53" t="s">
        <v>60</v>
      </c>
      <c r="B385" s="54"/>
      <c r="C385" s="54"/>
      <c r="D385" s="54"/>
      <c r="E385" s="55"/>
      <c r="F385" s="26" t="s">
        <v>9</v>
      </c>
      <c r="G385" s="27">
        <f>G381*0.25</f>
        <v>0</v>
      </c>
    </row>
    <row r="386" spans="1:7" s="16" customFormat="1" ht="14.25" thickBot="1" x14ac:dyDescent="0.3">
      <c r="A386" s="72" t="s">
        <v>62</v>
      </c>
      <c r="B386" s="73"/>
      <c r="C386" s="73"/>
      <c r="D386" s="73"/>
      <c r="E386" s="73"/>
      <c r="F386" s="74"/>
      <c r="G386" s="29">
        <f>IF(G385&gt;1,G384+G385,G385*1)</f>
        <v>0</v>
      </c>
    </row>
    <row r="387" spans="1:7" ht="11.65" customHeight="1" thickBot="1" x14ac:dyDescent="0.25">
      <c r="A387" s="16"/>
      <c r="B387" s="16"/>
      <c r="C387" s="16"/>
      <c r="D387" s="16"/>
      <c r="E387" s="16"/>
      <c r="F387" s="16"/>
      <c r="G387" s="16"/>
    </row>
    <row r="388" spans="1:7" ht="17.649999999999999" customHeight="1" thickBot="1" x14ac:dyDescent="0.25">
      <c r="A388" s="75" t="s">
        <v>46</v>
      </c>
      <c r="B388" s="76"/>
      <c r="C388" s="76"/>
      <c r="D388" s="76"/>
      <c r="E388" s="76"/>
      <c r="F388" s="77"/>
      <c r="G388" s="46">
        <f>IF(G381&gt;1,G381+#REF!,G381*1)</f>
        <v>0</v>
      </c>
    </row>
    <row r="389" spans="1:7" ht="52.15" customHeight="1" x14ac:dyDescent="0.2">
      <c r="A389" s="17"/>
      <c r="B389" s="17"/>
      <c r="C389" s="17"/>
      <c r="D389" s="17"/>
      <c r="E389" s="17"/>
      <c r="F389" s="17"/>
      <c r="G389" s="35"/>
    </row>
    <row r="390" spans="1:7" ht="18" customHeight="1" x14ac:dyDescent="0.2">
      <c r="A390" s="70" t="s">
        <v>77</v>
      </c>
      <c r="B390" s="70"/>
      <c r="C390" s="70"/>
      <c r="D390" s="70"/>
      <c r="E390" s="70"/>
      <c r="F390" s="70"/>
      <c r="G390" s="70"/>
    </row>
    <row r="391" spans="1:7" ht="9.4" customHeight="1" x14ac:dyDescent="0.2">
      <c r="A391" s="20"/>
      <c r="B391" s="20"/>
      <c r="C391" s="20"/>
      <c r="D391" s="20"/>
      <c r="E391" s="20"/>
      <c r="F391" s="20"/>
      <c r="G391" s="20"/>
    </row>
    <row r="392" spans="1:7" ht="15.4" customHeight="1" thickBot="1" x14ac:dyDescent="0.25">
      <c r="A392" s="71" t="s">
        <v>4</v>
      </c>
      <c r="B392" s="71"/>
      <c r="C392" s="71"/>
      <c r="D392" s="71"/>
      <c r="E392" s="71"/>
      <c r="F392" s="2"/>
      <c r="G392" s="2"/>
    </row>
    <row r="393" spans="1:7" ht="41.25" thickBot="1" x14ac:dyDescent="0.25">
      <c r="A393" s="36" t="s">
        <v>5</v>
      </c>
      <c r="B393" s="37" t="s">
        <v>6</v>
      </c>
      <c r="C393" s="38" t="s">
        <v>7</v>
      </c>
      <c r="D393" s="81" t="s">
        <v>8</v>
      </c>
      <c r="E393" s="82"/>
      <c r="F393" s="39" t="s">
        <v>9</v>
      </c>
      <c r="G393" s="40" t="s">
        <v>10</v>
      </c>
    </row>
    <row r="394" spans="1:7" ht="15" customHeight="1" x14ac:dyDescent="0.2">
      <c r="A394" s="3" t="s">
        <v>11</v>
      </c>
      <c r="B394" s="22">
        <v>400</v>
      </c>
      <c r="C394" s="4" t="s">
        <v>7</v>
      </c>
      <c r="D394" s="85">
        <v>0</v>
      </c>
      <c r="E394" s="86"/>
      <c r="F394" s="5" t="s">
        <v>9</v>
      </c>
      <c r="G394" s="6">
        <f>B394*E394</f>
        <v>0</v>
      </c>
    </row>
    <row r="395" spans="1:7" ht="15" customHeight="1" x14ac:dyDescent="0.2">
      <c r="A395" s="3" t="s">
        <v>12</v>
      </c>
      <c r="B395" s="22">
        <v>480</v>
      </c>
      <c r="C395" s="4" t="s">
        <v>7</v>
      </c>
      <c r="D395" s="56">
        <v>0</v>
      </c>
      <c r="E395" s="57"/>
      <c r="F395" s="5" t="s">
        <v>9</v>
      </c>
      <c r="G395" s="6">
        <f t="shared" ref="G395:G398" si="20">B395*E395</f>
        <v>0</v>
      </c>
    </row>
    <row r="396" spans="1:7" ht="15" customHeight="1" x14ac:dyDescent="0.2">
      <c r="A396" s="7" t="s">
        <v>13</v>
      </c>
      <c r="B396" s="22">
        <v>200</v>
      </c>
      <c r="C396" s="4" t="s">
        <v>7</v>
      </c>
      <c r="D396" s="56">
        <v>0</v>
      </c>
      <c r="E396" s="57"/>
      <c r="F396" s="5" t="s">
        <v>9</v>
      </c>
      <c r="G396" s="6">
        <f t="shared" si="20"/>
        <v>0</v>
      </c>
    </row>
    <row r="397" spans="1:7" ht="15" customHeight="1" x14ac:dyDescent="0.2">
      <c r="A397" s="7" t="s">
        <v>14</v>
      </c>
      <c r="B397" s="23">
        <v>100</v>
      </c>
      <c r="C397" s="8" t="s">
        <v>7</v>
      </c>
      <c r="D397" s="56">
        <v>0</v>
      </c>
      <c r="E397" s="57"/>
      <c r="F397" s="9" t="s">
        <v>9</v>
      </c>
      <c r="G397" s="10">
        <f t="shared" si="20"/>
        <v>0</v>
      </c>
    </row>
    <row r="398" spans="1:7" ht="15" customHeight="1" x14ac:dyDescent="0.2">
      <c r="A398" s="11" t="s">
        <v>15</v>
      </c>
      <c r="B398" s="24">
        <v>100</v>
      </c>
      <c r="C398" s="12" t="s">
        <v>7</v>
      </c>
      <c r="D398" s="56">
        <v>0</v>
      </c>
      <c r="E398" s="57"/>
      <c r="F398" s="13" t="s">
        <v>9</v>
      </c>
      <c r="G398" s="14">
        <f t="shared" si="20"/>
        <v>0</v>
      </c>
    </row>
    <row r="399" spans="1:7" ht="15" customHeight="1" thickBot="1" x14ac:dyDescent="0.25">
      <c r="A399" s="7" t="s">
        <v>16</v>
      </c>
      <c r="B399" s="23">
        <v>40</v>
      </c>
      <c r="C399" s="8" t="s">
        <v>7</v>
      </c>
      <c r="D399" s="58">
        <v>0</v>
      </c>
      <c r="E399" s="59"/>
      <c r="F399" s="9" t="s">
        <v>9</v>
      </c>
      <c r="G399" s="10">
        <f>B399*E399</f>
        <v>0</v>
      </c>
    </row>
    <row r="400" spans="1:7" s="16" customFormat="1" ht="15.6" customHeight="1" thickBot="1" x14ac:dyDescent="0.3">
      <c r="A400" s="50" t="s">
        <v>61</v>
      </c>
      <c r="B400" s="51"/>
      <c r="C400" s="51"/>
      <c r="D400" s="51"/>
      <c r="E400" s="51"/>
      <c r="F400" s="51"/>
      <c r="G400" s="15">
        <f>SUM(G394:G399)</f>
        <v>0</v>
      </c>
    </row>
    <row r="401" spans="1:7" ht="25.15" customHeight="1" thickBot="1" x14ac:dyDescent="0.25">
      <c r="A401" s="25" t="s">
        <v>57</v>
      </c>
      <c r="B401" s="16"/>
      <c r="C401" s="16"/>
      <c r="D401" s="16"/>
      <c r="E401" s="16"/>
      <c r="F401" s="16"/>
      <c r="G401" s="16"/>
    </row>
    <row r="402" spans="1:7" ht="21" customHeight="1" thickBot="1" x14ac:dyDescent="0.25">
      <c r="A402" s="60" t="s">
        <v>5</v>
      </c>
      <c r="B402" s="61"/>
      <c r="C402" s="61"/>
      <c r="D402" s="61"/>
      <c r="E402" s="62"/>
      <c r="F402" s="39" t="s">
        <v>9</v>
      </c>
      <c r="G402" s="42" t="s">
        <v>10</v>
      </c>
    </row>
    <row r="403" spans="1:7" ht="15" customHeight="1" x14ac:dyDescent="0.2">
      <c r="A403" s="52" t="s">
        <v>59</v>
      </c>
      <c r="B403" s="52"/>
      <c r="C403" s="52"/>
      <c r="D403" s="52"/>
      <c r="E403" s="52"/>
      <c r="F403" s="5" t="s">
        <v>9</v>
      </c>
      <c r="G403" s="41">
        <v>150000</v>
      </c>
    </row>
    <row r="404" spans="1:7" ht="15" customHeight="1" thickBot="1" x14ac:dyDescent="0.25">
      <c r="A404" s="53" t="s">
        <v>60</v>
      </c>
      <c r="B404" s="54"/>
      <c r="C404" s="54"/>
      <c r="D404" s="54"/>
      <c r="E404" s="55"/>
      <c r="F404" s="26" t="s">
        <v>9</v>
      </c>
      <c r="G404" s="27">
        <f>G400*0.25</f>
        <v>0</v>
      </c>
    </row>
    <row r="405" spans="1:7" s="16" customFormat="1" ht="14.25" thickBot="1" x14ac:dyDescent="0.3">
      <c r="A405" s="72" t="s">
        <v>62</v>
      </c>
      <c r="B405" s="73"/>
      <c r="C405" s="73"/>
      <c r="D405" s="73"/>
      <c r="E405" s="73"/>
      <c r="F405" s="74"/>
      <c r="G405" s="29">
        <f>IF(G404&gt;1,G403+G404,G404*1)</f>
        <v>0</v>
      </c>
    </row>
    <row r="406" spans="1:7" ht="11.65" customHeight="1" thickBot="1" x14ac:dyDescent="0.25">
      <c r="A406" s="16"/>
      <c r="B406" s="16"/>
      <c r="C406" s="16"/>
      <c r="D406" s="16"/>
      <c r="E406" s="16"/>
      <c r="F406" s="16"/>
      <c r="G406" s="16"/>
    </row>
    <row r="407" spans="1:7" ht="17.649999999999999" customHeight="1" thickBot="1" x14ac:dyDescent="0.25">
      <c r="A407" s="75" t="s">
        <v>47</v>
      </c>
      <c r="B407" s="76"/>
      <c r="C407" s="76"/>
      <c r="D407" s="76"/>
      <c r="E407" s="76"/>
      <c r="F407" s="77"/>
      <c r="G407" s="46">
        <f>IF(G400&gt;1,G400+#REF!,G400*1)</f>
        <v>0</v>
      </c>
    </row>
    <row r="408" spans="1:7" ht="42.75" customHeight="1" x14ac:dyDescent="0.2">
      <c r="A408" s="17"/>
      <c r="B408" s="17"/>
      <c r="C408" s="17"/>
      <c r="D408" s="17"/>
      <c r="E408" s="17"/>
      <c r="F408" s="17"/>
      <c r="G408" s="18"/>
    </row>
    <row r="409" spans="1:7" ht="18" customHeight="1" x14ac:dyDescent="0.2">
      <c r="A409" s="70" t="s">
        <v>78</v>
      </c>
      <c r="B409" s="70"/>
      <c r="C409" s="70"/>
      <c r="D409" s="70"/>
      <c r="E409" s="70"/>
      <c r="F409" s="70"/>
      <c r="G409" s="70"/>
    </row>
    <row r="410" spans="1:7" ht="9.4" customHeight="1" x14ac:dyDescent="0.2">
      <c r="A410" s="20"/>
      <c r="B410" s="20"/>
      <c r="C410" s="20"/>
      <c r="D410" s="20"/>
      <c r="E410" s="20"/>
      <c r="F410" s="20"/>
      <c r="G410" s="20"/>
    </row>
    <row r="411" spans="1:7" ht="15.4" customHeight="1" thickBot="1" x14ac:dyDescent="0.25">
      <c r="A411" s="71" t="s">
        <v>4</v>
      </c>
      <c r="B411" s="71"/>
      <c r="C411" s="71"/>
      <c r="D411" s="71"/>
      <c r="E411" s="71"/>
      <c r="F411" s="2"/>
      <c r="G411" s="2"/>
    </row>
    <row r="412" spans="1:7" ht="41.25" thickBot="1" x14ac:dyDescent="0.25">
      <c r="A412" s="36" t="s">
        <v>5</v>
      </c>
      <c r="B412" s="37" t="s">
        <v>6</v>
      </c>
      <c r="C412" s="38" t="s">
        <v>7</v>
      </c>
      <c r="D412" s="81" t="s">
        <v>8</v>
      </c>
      <c r="E412" s="82"/>
      <c r="F412" s="39" t="s">
        <v>9</v>
      </c>
      <c r="G412" s="40" t="s">
        <v>10</v>
      </c>
    </row>
    <row r="413" spans="1:7" ht="15" customHeight="1" x14ac:dyDescent="0.2">
      <c r="A413" s="3" t="s">
        <v>11</v>
      </c>
      <c r="B413" s="22">
        <v>120</v>
      </c>
      <c r="C413" s="4" t="s">
        <v>7</v>
      </c>
      <c r="D413" s="85">
        <v>0</v>
      </c>
      <c r="E413" s="86"/>
      <c r="F413" s="5" t="s">
        <v>9</v>
      </c>
      <c r="G413" s="6">
        <f>B413*E413</f>
        <v>0</v>
      </c>
    </row>
    <row r="414" spans="1:7" ht="15" customHeight="1" x14ac:dyDescent="0.2">
      <c r="A414" s="3" t="s">
        <v>12</v>
      </c>
      <c r="B414" s="22">
        <v>360</v>
      </c>
      <c r="C414" s="4" t="s">
        <v>7</v>
      </c>
      <c r="D414" s="56">
        <v>0</v>
      </c>
      <c r="E414" s="57"/>
      <c r="F414" s="5" t="s">
        <v>9</v>
      </c>
      <c r="G414" s="6">
        <f t="shared" ref="G414:G417" si="21">B414*E414</f>
        <v>0</v>
      </c>
    </row>
    <row r="415" spans="1:7" ht="15" customHeight="1" x14ac:dyDescent="0.2">
      <c r="A415" s="7" t="s">
        <v>13</v>
      </c>
      <c r="B415" s="22">
        <v>40</v>
      </c>
      <c r="C415" s="4" t="s">
        <v>7</v>
      </c>
      <c r="D415" s="56">
        <v>0</v>
      </c>
      <c r="E415" s="57"/>
      <c r="F415" s="5" t="s">
        <v>9</v>
      </c>
      <c r="G415" s="6">
        <f t="shared" si="21"/>
        <v>0</v>
      </c>
    </row>
    <row r="416" spans="1:7" ht="15" customHeight="1" x14ac:dyDescent="0.2">
      <c r="A416" s="7" t="s">
        <v>14</v>
      </c>
      <c r="B416" s="23">
        <v>40</v>
      </c>
      <c r="C416" s="8" t="s">
        <v>7</v>
      </c>
      <c r="D416" s="56">
        <v>0</v>
      </c>
      <c r="E416" s="57"/>
      <c r="F416" s="9" t="s">
        <v>9</v>
      </c>
      <c r="G416" s="10">
        <f t="shared" si="21"/>
        <v>0</v>
      </c>
    </row>
    <row r="417" spans="1:7" ht="15" customHeight="1" x14ac:dyDescent="0.2">
      <c r="A417" s="11" t="s">
        <v>15</v>
      </c>
      <c r="B417" s="24">
        <v>10</v>
      </c>
      <c r="C417" s="12" t="s">
        <v>7</v>
      </c>
      <c r="D417" s="56">
        <v>0</v>
      </c>
      <c r="E417" s="57"/>
      <c r="F417" s="13" t="s">
        <v>9</v>
      </c>
      <c r="G417" s="14">
        <f t="shared" si="21"/>
        <v>0</v>
      </c>
    </row>
    <row r="418" spans="1:7" ht="15" customHeight="1" thickBot="1" x14ac:dyDescent="0.25">
      <c r="A418" s="7" t="s">
        <v>16</v>
      </c>
      <c r="B418" s="23">
        <v>40</v>
      </c>
      <c r="C418" s="8" t="s">
        <v>7</v>
      </c>
      <c r="D418" s="58">
        <v>0</v>
      </c>
      <c r="E418" s="59"/>
      <c r="F418" s="9" t="s">
        <v>9</v>
      </c>
      <c r="G418" s="10">
        <f>B418*E418</f>
        <v>0</v>
      </c>
    </row>
    <row r="419" spans="1:7" s="16" customFormat="1" ht="15.6" customHeight="1" thickBot="1" x14ac:dyDescent="0.3">
      <c r="A419" s="50" t="s">
        <v>61</v>
      </c>
      <c r="B419" s="51"/>
      <c r="C419" s="51"/>
      <c r="D419" s="51"/>
      <c r="E419" s="51"/>
      <c r="F419" s="51"/>
      <c r="G419" s="15">
        <f>SUM(G413:G418)</f>
        <v>0</v>
      </c>
    </row>
    <row r="420" spans="1:7" ht="25.15" customHeight="1" thickBot="1" x14ac:dyDescent="0.25">
      <c r="A420" s="25" t="s">
        <v>57</v>
      </c>
      <c r="B420" s="16"/>
      <c r="C420" s="16"/>
      <c r="D420" s="16"/>
      <c r="E420" s="16"/>
      <c r="F420" s="16"/>
      <c r="G420" s="16"/>
    </row>
    <row r="421" spans="1:7" ht="21" customHeight="1" thickBot="1" x14ac:dyDescent="0.25">
      <c r="A421" s="60" t="s">
        <v>5</v>
      </c>
      <c r="B421" s="61"/>
      <c r="C421" s="61"/>
      <c r="D421" s="61"/>
      <c r="E421" s="62"/>
      <c r="F421" s="39" t="s">
        <v>9</v>
      </c>
      <c r="G421" s="42" t="s">
        <v>10</v>
      </c>
    </row>
    <row r="422" spans="1:7" ht="15" customHeight="1" x14ac:dyDescent="0.2">
      <c r="A422" s="52" t="s">
        <v>59</v>
      </c>
      <c r="B422" s="52"/>
      <c r="C422" s="52"/>
      <c r="D422" s="52"/>
      <c r="E422" s="52"/>
      <c r="F422" s="5" t="s">
        <v>9</v>
      </c>
      <c r="G422" s="41">
        <v>150000</v>
      </c>
    </row>
    <row r="423" spans="1:7" ht="15" customHeight="1" thickBot="1" x14ac:dyDescent="0.25">
      <c r="A423" s="53" t="s">
        <v>60</v>
      </c>
      <c r="B423" s="54"/>
      <c r="C423" s="54"/>
      <c r="D423" s="54"/>
      <c r="E423" s="55"/>
      <c r="F423" s="26" t="s">
        <v>9</v>
      </c>
      <c r="G423" s="27">
        <f>G419*0.25</f>
        <v>0</v>
      </c>
    </row>
    <row r="424" spans="1:7" s="16" customFormat="1" ht="14.25" thickBot="1" x14ac:dyDescent="0.3">
      <c r="A424" s="72" t="s">
        <v>62</v>
      </c>
      <c r="B424" s="73"/>
      <c r="C424" s="73"/>
      <c r="D424" s="73"/>
      <c r="E424" s="73"/>
      <c r="F424" s="74"/>
      <c r="G424" s="29">
        <f>IF(G423&gt;1,G422+G423,G423*1)</f>
        <v>0</v>
      </c>
    </row>
    <row r="425" spans="1:7" ht="11.65" customHeight="1" thickBot="1" x14ac:dyDescent="0.25">
      <c r="A425" s="16"/>
      <c r="B425" s="16"/>
      <c r="C425" s="16"/>
      <c r="D425" s="16"/>
      <c r="E425" s="16"/>
      <c r="F425" s="16"/>
      <c r="G425" s="16"/>
    </row>
    <row r="426" spans="1:7" ht="17.649999999999999" customHeight="1" thickBot="1" x14ac:dyDescent="0.25">
      <c r="A426" s="75" t="s">
        <v>48</v>
      </c>
      <c r="B426" s="76"/>
      <c r="C426" s="76"/>
      <c r="D426" s="76"/>
      <c r="E426" s="76"/>
      <c r="F426" s="77"/>
      <c r="G426" s="46">
        <f>IF(G419&gt;1,G419+#REF!,G419*1)</f>
        <v>0</v>
      </c>
    </row>
    <row r="427" spans="1:7" ht="52.15" customHeight="1" x14ac:dyDescent="0.2">
      <c r="A427" s="17"/>
      <c r="B427" s="17"/>
      <c r="C427" s="17"/>
      <c r="D427" s="17"/>
      <c r="E427" s="17"/>
      <c r="F427" s="17"/>
      <c r="G427" s="18"/>
    </row>
    <row r="428" spans="1:7" ht="18" customHeight="1" x14ac:dyDescent="0.2">
      <c r="A428" s="70" t="s">
        <v>79</v>
      </c>
      <c r="B428" s="70"/>
      <c r="C428" s="70"/>
      <c r="D428" s="70"/>
      <c r="E428" s="70"/>
      <c r="F428" s="70"/>
      <c r="G428" s="70"/>
    </row>
    <row r="429" spans="1:7" ht="9.4" customHeight="1" x14ac:dyDescent="0.2">
      <c r="A429" s="20"/>
      <c r="B429" s="20"/>
      <c r="C429" s="20"/>
      <c r="D429" s="20"/>
      <c r="E429" s="20"/>
      <c r="F429" s="20"/>
      <c r="G429" s="20"/>
    </row>
    <row r="430" spans="1:7" ht="15.4" customHeight="1" thickBot="1" x14ac:dyDescent="0.25">
      <c r="A430" s="71" t="s">
        <v>4</v>
      </c>
      <c r="B430" s="71"/>
      <c r="C430" s="71"/>
      <c r="D430" s="71"/>
      <c r="E430" s="71"/>
      <c r="F430" s="2"/>
      <c r="G430" s="2"/>
    </row>
    <row r="431" spans="1:7" ht="41.25" thickBot="1" x14ac:dyDescent="0.25">
      <c r="A431" s="36" t="s">
        <v>5</v>
      </c>
      <c r="B431" s="37" t="s">
        <v>6</v>
      </c>
      <c r="C431" s="38" t="s">
        <v>7</v>
      </c>
      <c r="D431" s="81" t="s">
        <v>8</v>
      </c>
      <c r="E431" s="82"/>
      <c r="F431" s="39" t="s">
        <v>9</v>
      </c>
      <c r="G431" s="40" t="s">
        <v>10</v>
      </c>
    </row>
    <row r="432" spans="1:7" ht="15" customHeight="1" x14ac:dyDescent="0.2">
      <c r="A432" s="3" t="s">
        <v>11</v>
      </c>
      <c r="B432" s="22">
        <v>120</v>
      </c>
      <c r="C432" s="4" t="s">
        <v>7</v>
      </c>
      <c r="D432" s="85">
        <v>0</v>
      </c>
      <c r="E432" s="86"/>
      <c r="F432" s="5" t="s">
        <v>9</v>
      </c>
      <c r="G432" s="6">
        <f>B432*E432</f>
        <v>0</v>
      </c>
    </row>
    <row r="433" spans="1:7" ht="15" customHeight="1" x14ac:dyDescent="0.2">
      <c r="A433" s="3" t="s">
        <v>12</v>
      </c>
      <c r="B433" s="22">
        <v>360</v>
      </c>
      <c r="C433" s="4" t="s">
        <v>7</v>
      </c>
      <c r="D433" s="56">
        <v>0</v>
      </c>
      <c r="E433" s="57"/>
      <c r="F433" s="5" t="s">
        <v>9</v>
      </c>
      <c r="G433" s="6">
        <f t="shared" ref="G433:G436" si="22">B433*E433</f>
        <v>0</v>
      </c>
    </row>
    <row r="434" spans="1:7" ht="15" customHeight="1" x14ac:dyDescent="0.2">
      <c r="A434" s="7" t="s">
        <v>13</v>
      </c>
      <c r="B434" s="22">
        <v>40</v>
      </c>
      <c r="C434" s="4" t="s">
        <v>7</v>
      </c>
      <c r="D434" s="56">
        <v>0</v>
      </c>
      <c r="E434" s="57"/>
      <c r="F434" s="5" t="s">
        <v>9</v>
      </c>
      <c r="G434" s="6">
        <f t="shared" si="22"/>
        <v>0</v>
      </c>
    </row>
    <row r="435" spans="1:7" ht="15" customHeight="1" x14ac:dyDescent="0.2">
      <c r="A435" s="7" t="s">
        <v>14</v>
      </c>
      <c r="B435" s="23">
        <v>16</v>
      </c>
      <c r="C435" s="8" t="s">
        <v>7</v>
      </c>
      <c r="D435" s="56">
        <v>0</v>
      </c>
      <c r="E435" s="57"/>
      <c r="F435" s="9" t="s">
        <v>9</v>
      </c>
      <c r="G435" s="10">
        <f t="shared" si="22"/>
        <v>0</v>
      </c>
    </row>
    <row r="436" spans="1:7" ht="15" customHeight="1" x14ac:dyDescent="0.2">
      <c r="A436" s="11" t="s">
        <v>15</v>
      </c>
      <c r="B436" s="24">
        <v>16</v>
      </c>
      <c r="C436" s="12" t="s">
        <v>7</v>
      </c>
      <c r="D436" s="56">
        <v>0</v>
      </c>
      <c r="E436" s="57"/>
      <c r="F436" s="13" t="s">
        <v>9</v>
      </c>
      <c r="G436" s="14">
        <f t="shared" si="22"/>
        <v>0</v>
      </c>
    </row>
    <row r="437" spans="1:7" ht="15" customHeight="1" thickBot="1" x14ac:dyDescent="0.25">
      <c r="A437" s="7" t="s">
        <v>16</v>
      </c>
      <c r="B437" s="23">
        <v>100</v>
      </c>
      <c r="C437" s="8" t="s">
        <v>7</v>
      </c>
      <c r="D437" s="58">
        <v>0</v>
      </c>
      <c r="E437" s="59"/>
      <c r="F437" s="9" t="s">
        <v>9</v>
      </c>
      <c r="G437" s="10">
        <f>B437*E437</f>
        <v>0</v>
      </c>
    </row>
    <row r="438" spans="1:7" s="16" customFormat="1" ht="15.6" customHeight="1" thickBot="1" x14ac:dyDescent="0.3">
      <c r="A438" s="50" t="s">
        <v>61</v>
      </c>
      <c r="B438" s="51"/>
      <c r="C438" s="51"/>
      <c r="D438" s="51"/>
      <c r="E438" s="51"/>
      <c r="F438" s="51"/>
      <c r="G438" s="15">
        <f>SUM(G432:G437)</f>
        <v>0</v>
      </c>
    </row>
    <row r="439" spans="1:7" ht="25.15" customHeight="1" thickBot="1" x14ac:dyDescent="0.25">
      <c r="A439" s="25" t="s">
        <v>57</v>
      </c>
      <c r="B439" s="16"/>
      <c r="C439" s="16"/>
      <c r="D439" s="16"/>
      <c r="E439" s="16"/>
      <c r="F439" s="16"/>
      <c r="G439" s="16"/>
    </row>
    <row r="440" spans="1:7" ht="21" customHeight="1" thickBot="1" x14ac:dyDescent="0.25">
      <c r="A440" s="60" t="s">
        <v>5</v>
      </c>
      <c r="B440" s="61"/>
      <c r="C440" s="61"/>
      <c r="D440" s="61"/>
      <c r="E440" s="62"/>
      <c r="F440" s="39" t="s">
        <v>9</v>
      </c>
      <c r="G440" s="42" t="s">
        <v>10</v>
      </c>
    </row>
    <row r="441" spans="1:7" ht="15" customHeight="1" x14ac:dyDescent="0.2">
      <c r="A441" s="52" t="s">
        <v>59</v>
      </c>
      <c r="B441" s="52"/>
      <c r="C441" s="52"/>
      <c r="D441" s="52"/>
      <c r="E441" s="52"/>
      <c r="F441" s="5" t="s">
        <v>9</v>
      </c>
      <c r="G441" s="41">
        <v>150000</v>
      </c>
    </row>
    <row r="442" spans="1:7" ht="15" customHeight="1" thickBot="1" x14ac:dyDescent="0.25">
      <c r="A442" s="53" t="s">
        <v>60</v>
      </c>
      <c r="B442" s="54"/>
      <c r="C442" s="54"/>
      <c r="D442" s="54"/>
      <c r="E442" s="55"/>
      <c r="F442" s="26" t="s">
        <v>9</v>
      </c>
      <c r="G442" s="27">
        <f>G438*0.25</f>
        <v>0</v>
      </c>
    </row>
    <row r="443" spans="1:7" s="16" customFormat="1" ht="14.25" thickBot="1" x14ac:dyDescent="0.3">
      <c r="A443" s="72" t="s">
        <v>62</v>
      </c>
      <c r="B443" s="73"/>
      <c r="C443" s="73"/>
      <c r="D443" s="73"/>
      <c r="E443" s="73"/>
      <c r="F443" s="74"/>
      <c r="G443" s="29">
        <f>IF(G442&gt;1,G441+G442,G442*1)</f>
        <v>0</v>
      </c>
    </row>
    <row r="444" spans="1:7" ht="11.65" customHeight="1" thickBot="1" x14ac:dyDescent="0.25">
      <c r="A444" s="16"/>
      <c r="B444" s="16"/>
      <c r="C444" s="16"/>
      <c r="D444" s="16"/>
      <c r="E444" s="16"/>
      <c r="F444" s="16"/>
      <c r="G444" s="16"/>
    </row>
    <row r="445" spans="1:7" ht="17.649999999999999" customHeight="1" thickBot="1" x14ac:dyDescent="0.25">
      <c r="A445" s="75" t="s">
        <v>49</v>
      </c>
      <c r="B445" s="76"/>
      <c r="C445" s="76"/>
      <c r="D445" s="76"/>
      <c r="E445" s="76"/>
      <c r="F445" s="77"/>
      <c r="G445" s="46">
        <f>IF(G438&gt;1,G438+#REF!,G438*1)</f>
        <v>0</v>
      </c>
    </row>
    <row r="446" spans="1:7" ht="42.75" customHeight="1" x14ac:dyDescent="0.2">
      <c r="A446" s="17"/>
      <c r="B446" s="17"/>
      <c r="C446" s="17"/>
      <c r="D446" s="17"/>
      <c r="E446" s="17"/>
      <c r="F446" s="17"/>
      <c r="G446" s="35"/>
    </row>
    <row r="447" spans="1:7" ht="18" customHeight="1" x14ac:dyDescent="0.2">
      <c r="A447" s="70" t="s">
        <v>80</v>
      </c>
      <c r="B447" s="70"/>
      <c r="C447" s="70"/>
      <c r="D447" s="70"/>
      <c r="E447" s="70"/>
      <c r="F447" s="70"/>
      <c r="G447" s="70"/>
    </row>
    <row r="448" spans="1:7" ht="9.4" customHeight="1" x14ac:dyDescent="0.2">
      <c r="A448" s="20"/>
      <c r="B448" s="20"/>
      <c r="C448" s="20"/>
      <c r="D448" s="20"/>
      <c r="E448" s="20"/>
      <c r="F448" s="20"/>
      <c r="G448" s="20"/>
    </row>
    <row r="449" spans="1:7" ht="15.4" customHeight="1" thickBot="1" x14ac:dyDescent="0.25">
      <c r="A449" s="71" t="s">
        <v>4</v>
      </c>
      <c r="B449" s="71"/>
      <c r="C449" s="71"/>
      <c r="D449" s="71"/>
      <c r="E449" s="71"/>
      <c r="F449" s="2"/>
      <c r="G449" s="2"/>
    </row>
    <row r="450" spans="1:7" ht="41.25" thickBot="1" x14ac:dyDescent="0.25">
      <c r="A450" s="36" t="s">
        <v>5</v>
      </c>
      <c r="B450" s="37" t="s">
        <v>6</v>
      </c>
      <c r="C450" s="38" t="s">
        <v>7</v>
      </c>
      <c r="D450" s="81" t="s">
        <v>8</v>
      </c>
      <c r="E450" s="82"/>
      <c r="F450" s="39" t="s">
        <v>9</v>
      </c>
      <c r="G450" s="40" t="s">
        <v>10</v>
      </c>
    </row>
    <row r="451" spans="1:7" ht="15" customHeight="1" x14ac:dyDescent="0.2">
      <c r="A451" s="3" t="s">
        <v>11</v>
      </c>
      <c r="B451" s="22">
        <v>120</v>
      </c>
      <c r="C451" s="4" t="s">
        <v>7</v>
      </c>
      <c r="D451" s="85">
        <v>0</v>
      </c>
      <c r="E451" s="86"/>
      <c r="F451" s="5" t="s">
        <v>9</v>
      </c>
      <c r="G451" s="6">
        <f>B451*E451</f>
        <v>0</v>
      </c>
    </row>
    <row r="452" spans="1:7" ht="15" customHeight="1" x14ac:dyDescent="0.2">
      <c r="A452" s="3" t="s">
        <v>12</v>
      </c>
      <c r="B452" s="22">
        <v>360</v>
      </c>
      <c r="C452" s="4" t="s">
        <v>7</v>
      </c>
      <c r="D452" s="56">
        <v>0</v>
      </c>
      <c r="E452" s="57"/>
      <c r="F452" s="5" t="s">
        <v>9</v>
      </c>
      <c r="G452" s="6">
        <f t="shared" ref="G452:G455" si="23">B452*E452</f>
        <v>0</v>
      </c>
    </row>
    <row r="453" spans="1:7" ht="15" customHeight="1" x14ac:dyDescent="0.2">
      <c r="A453" s="7" t="s">
        <v>13</v>
      </c>
      <c r="B453" s="22">
        <v>10</v>
      </c>
      <c r="C453" s="4" t="s">
        <v>7</v>
      </c>
      <c r="D453" s="56">
        <v>0</v>
      </c>
      <c r="E453" s="57"/>
      <c r="F453" s="5" t="s">
        <v>9</v>
      </c>
      <c r="G453" s="6">
        <f t="shared" si="23"/>
        <v>0</v>
      </c>
    </row>
    <row r="454" spans="1:7" ht="15" customHeight="1" x14ac:dyDescent="0.2">
      <c r="A454" s="7" t="s">
        <v>14</v>
      </c>
      <c r="B454" s="23">
        <v>40</v>
      </c>
      <c r="C454" s="8" t="s">
        <v>7</v>
      </c>
      <c r="D454" s="56">
        <v>0</v>
      </c>
      <c r="E454" s="57"/>
      <c r="F454" s="9" t="s">
        <v>9</v>
      </c>
      <c r="G454" s="10">
        <f t="shared" si="23"/>
        <v>0</v>
      </c>
    </row>
    <row r="455" spans="1:7" ht="15" customHeight="1" x14ac:dyDescent="0.2">
      <c r="A455" s="11" t="s">
        <v>15</v>
      </c>
      <c r="B455" s="24">
        <v>10</v>
      </c>
      <c r="C455" s="12" t="s">
        <v>7</v>
      </c>
      <c r="D455" s="56">
        <v>0</v>
      </c>
      <c r="E455" s="57"/>
      <c r="F455" s="13" t="s">
        <v>9</v>
      </c>
      <c r="G455" s="14">
        <f t="shared" si="23"/>
        <v>0</v>
      </c>
    </row>
    <row r="456" spans="1:7" ht="15" customHeight="1" thickBot="1" x14ac:dyDescent="0.25">
      <c r="A456" s="7" t="s">
        <v>16</v>
      </c>
      <c r="B456" s="23">
        <v>40</v>
      </c>
      <c r="C456" s="8" t="s">
        <v>7</v>
      </c>
      <c r="D456" s="58">
        <v>0</v>
      </c>
      <c r="E456" s="59"/>
      <c r="F456" s="9" t="s">
        <v>9</v>
      </c>
      <c r="G456" s="10">
        <f>B456*E456</f>
        <v>0</v>
      </c>
    </row>
    <row r="457" spans="1:7" s="16" customFormat="1" ht="15.6" customHeight="1" thickBot="1" x14ac:dyDescent="0.3">
      <c r="A457" s="50" t="s">
        <v>61</v>
      </c>
      <c r="B457" s="51"/>
      <c r="C457" s="51"/>
      <c r="D457" s="51"/>
      <c r="E457" s="51"/>
      <c r="F457" s="51"/>
      <c r="G457" s="15">
        <f>SUM(G451:G456)</f>
        <v>0</v>
      </c>
    </row>
    <row r="458" spans="1:7" ht="25.15" customHeight="1" thickBot="1" x14ac:dyDescent="0.25">
      <c r="A458" s="25" t="s">
        <v>57</v>
      </c>
      <c r="B458" s="16"/>
      <c r="C458" s="16"/>
      <c r="D458" s="16"/>
      <c r="E458" s="16"/>
      <c r="F458" s="16"/>
      <c r="G458" s="16"/>
    </row>
    <row r="459" spans="1:7" ht="21" customHeight="1" thickBot="1" x14ac:dyDescent="0.25">
      <c r="A459" s="60" t="s">
        <v>5</v>
      </c>
      <c r="B459" s="61"/>
      <c r="C459" s="61"/>
      <c r="D459" s="61"/>
      <c r="E459" s="62"/>
      <c r="F459" s="39" t="s">
        <v>9</v>
      </c>
      <c r="G459" s="42" t="s">
        <v>10</v>
      </c>
    </row>
    <row r="460" spans="1:7" ht="15" customHeight="1" x14ac:dyDescent="0.2">
      <c r="A460" s="52" t="s">
        <v>59</v>
      </c>
      <c r="B460" s="52"/>
      <c r="C460" s="52"/>
      <c r="D460" s="52"/>
      <c r="E460" s="52"/>
      <c r="F460" s="5" t="s">
        <v>9</v>
      </c>
      <c r="G460" s="41">
        <v>150000</v>
      </c>
    </row>
    <row r="461" spans="1:7" ht="15" customHeight="1" thickBot="1" x14ac:dyDescent="0.25">
      <c r="A461" s="53" t="s">
        <v>60</v>
      </c>
      <c r="B461" s="54"/>
      <c r="C461" s="54"/>
      <c r="D461" s="54"/>
      <c r="E461" s="55"/>
      <c r="F461" s="26" t="s">
        <v>9</v>
      </c>
      <c r="G461" s="27">
        <f>G457*0.25</f>
        <v>0</v>
      </c>
    </row>
    <row r="462" spans="1:7" s="16" customFormat="1" ht="14.25" thickBot="1" x14ac:dyDescent="0.3">
      <c r="A462" s="72" t="s">
        <v>62</v>
      </c>
      <c r="B462" s="73"/>
      <c r="C462" s="73"/>
      <c r="D462" s="73"/>
      <c r="E462" s="73"/>
      <c r="F462" s="74"/>
      <c r="G462" s="29">
        <f>IF(G461&gt;1,G460+G461,G461*1)</f>
        <v>0</v>
      </c>
    </row>
    <row r="463" spans="1:7" ht="11.65" customHeight="1" thickBot="1" x14ac:dyDescent="0.25">
      <c r="A463" s="16"/>
      <c r="B463" s="16"/>
      <c r="C463" s="16"/>
      <c r="D463" s="16"/>
      <c r="E463" s="16"/>
      <c r="F463" s="16"/>
      <c r="G463" s="16"/>
    </row>
    <row r="464" spans="1:7" ht="17.649999999999999" customHeight="1" thickBot="1" x14ac:dyDescent="0.25">
      <c r="A464" s="75" t="s">
        <v>50</v>
      </c>
      <c r="B464" s="76"/>
      <c r="C464" s="76"/>
      <c r="D464" s="76"/>
      <c r="E464" s="76"/>
      <c r="F464" s="77"/>
      <c r="G464" s="46">
        <f>IF(G457&gt;1,G457+#REF!,G457*1)</f>
        <v>0</v>
      </c>
    </row>
    <row r="465" spans="1:7" ht="52.15" customHeight="1" x14ac:dyDescent="0.2">
      <c r="A465" s="17"/>
      <c r="B465" s="17"/>
      <c r="C465" s="17"/>
      <c r="D465" s="17"/>
      <c r="E465" s="17"/>
      <c r="F465" s="17"/>
      <c r="G465" s="18"/>
    </row>
    <row r="466" spans="1:7" ht="18" customHeight="1" x14ac:dyDescent="0.2">
      <c r="A466" s="70" t="s">
        <v>81</v>
      </c>
      <c r="B466" s="70"/>
      <c r="C466" s="70"/>
      <c r="D466" s="70"/>
      <c r="E466" s="70"/>
      <c r="F466" s="70"/>
      <c r="G466" s="70"/>
    </row>
    <row r="467" spans="1:7" ht="9.4" customHeight="1" x14ac:dyDescent="0.2">
      <c r="A467" s="20"/>
      <c r="B467" s="20"/>
      <c r="C467" s="20"/>
      <c r="D467" s="20"/>
      <c r="E467" s="20"/>
      <c r="F467" s="20"/>
      <c r="G467" s="20"/>
    </row>
    <row r="468" spans="1:7" ht="15.4" customHeight="1" thickBot="1" x14ac:dyDescent="0.25">
      <c r="A468" s="71" t="s">
        <v>4</v>
      </c>
      <c r="B468" s="71"/>
      <c r="C468" s="71"/>
      <c r="D468" s="71"/>
      <c r="E468" s="71"/>
      <c r="F468" s="2"/>
      <c r="G468" s="2"/>
    </row>
    <row r="469" spans="1:7" ht="41.25" thickBot="1" x14ac:dyDescent="0.25">
      <c r="A469" s="36" t="s">
        <v>5</v>
      </c>
      <c r="B469" s="37" t="s">
        <v>6</v>
      </c>
      <c r="C469" s="38" t="s">
        <v>7</v>
      </c>
      <c r="D469" s="81" t="s">
        <v>8</v>
      </c>
      <c r="E469" s="82"/>
      <c r="F469" s="39" t="s">
        <v>9</v>
      </c>
      <c r="G469" s="40" t="s">
        <v>10</v>
      </c>
    </row>
    <row r="470" spans="1:7" ht="15" customHeight="1" x14ac:dyDescent="0.2">
      <c r="A470" s="3" t="s">
        <v>11</v>
      </c>
      <c r="B470" s="22">
        <v>120</v>
      </c>
      <c r="C470" s="4" t="s">
        <v>7</v>
      </c>
      <c r="D470" s="85">
        <v>0</v>
      </c>
      <c r="E470" s="86"/>
      <c r="F470" s="5" t="s">
        <v>9</v>
      </c>
      <c r="G470" s="6">
        <f>B470*E470</f>
        <v>0</v>
      </c>
    </row>
    <row r="471" spans="1:7" ht="15" customHeight="1" x14ac:dyDescent="0.2">
      <c r="A471" s="3" t="s">
        <v>12</v>
      </c>
      <c r="B471" s="22">
        <v>360</v>
      </c>
      <c r="C471" s="4" t="s">
        <v>7</v>
      </c>
      <c r="D471" s="56">
        <v>0</v>
      </c>
      <c r="E471" s="57"/>
      <c r="F471" s="5" t="s">
        <v>9</v>
      </c>
      <c r="G471" s="6">
        <f t="shared" ref="G471:G474" si="24">B471*E471</f>
        <v>0</v>
      </c>
    </row>
    <row r="472" spans="1:7" ht="15" customHeight="1" x14ac:dyDescent="0.2">
      <c r="A472" s="7" t="s">
        <v>13</v>
      </c>
      <c r="B472" s="22">
        <v>40</v>
      </c>
      <c r="C472" s="4" t="s">
        <v>7</v>
      </c>
      <c r="D472" s="56">
        <v>0</v>
      </c>
      <c r="E472" s="57"/>
      <c r="F472" s="5" t="s">
        <v>9</v>
      </c>
      <c r="G472" s="6">
        <f t="shared" si="24"/>
        <v>0</v>
      </c>
    </row>
    <row r="473" spans="1:7" ht="15" customHeight="1" x14ac:dyDescent="0.2">
      <c r="A473" s="7" t="s">
        <v>14</v>
      </c>
      <c r="B473" s="23">
        <v>120</v>
      </c>
      <c r="C473" s="8" t="s">
        <v>7</v>
      </c>
      <c r="D473" s="56">
        <v>0</v>
      </c>
      <c r="E473" s="57"/>
      <c r="F473" s="9" t="s">
        <v>9</v>
      </c>
      <c r="G473" s="10">
        <f t="shared" si="24"/>
        <v>0</v>
      </c>
    </row>
    <row r="474" spans="1:7" ht="15" customHeight="1" x14ac:dyDescent="0.2">
      <c r="A474" s="11" t="s">
        <v>15</v>
      </c>
      <c r="B474" s="24">
        <v>40</v>
      </c>
      <c r="C474" s="12" t="s">
        <v>7</v>
      </c>
      <c r="D474" s="56">
        <v>0</v>
      </c>
      <c r="E474" s="57"/>
      <c r="F474" s="13" t="s">
        <v>9</v>
      </c>
      <c r="G474" s="14">
        <f t="shared" si="24"/>
        <v>0</v>
      </c>
    </row>
    <row r="475" spans="1:7" ht="15" customHeight="1" thickBot="1" x14ac:dyDescent="0.25">
      <c r="A475" s="7" t="s">
        <v>16</v>
      </c>
      <c r="B475" s="23">
        <v>40</v>
      </c>
      <c r="C475" s="8" t="s">
        <v>7</v>
      </c>
      <c r="D475" s="58">
        <v>0</v>
      </c>
      <c r="E475" s="59"/>
      <c r="F475" s="9" t="s">
        <v>9</v>
      </c>
      <c r="G475" s="10">
        <f>B475*E475</f>
        <v>0</v>
      </c>
    </row>
    <row r="476" spans="1:7" s="16" customFormat="1" ht="15.6" customHeight="1" thickBot="1" x14ac:dyDescent="0.3">
      <c r="A476" s="50" t="s">
        <v>61</v>
      </c>
      <c r="B476" s="51"/>
      <c r="C476" s="51"/>
      <c r="D476" s="51"/>
      <c r="E476" s="51"/>
      <c r="F476" s="51"/>
      <c r="G476" s="15">
        <f>SUM(G470:G475)</f>
        <v>0</v>
      </c>
    </row>
    <row r="477" spans="1:7" ht="25.15" customHeight="1" thickBot="1" x14ac:dyDescent="0.25">
      <c r="A477" s="25" t="s">
        <v>57</v>
      </c>
      <c r="B477" s="16"/>
      <c r="C477" s="16"/>
      <c r="D477" s="16"/>
      <c r="E477" s="16"/>
      <c r="F477" s="16"/>
      <c r="G477" s="16"/>
    </row>
    <row r="478" spans="1:7" ht="21" customHeight="1" thickBot="1" x14ac:dyDescent="0.25">
      <c r="A478" s="60" t="s">
        <v>5</v>
      </c>
      <c r="B478" s="61"/>
      <c r="C478" s="61"/>
      <c r="D478" s="61"/>
      <c r="E478" s="62"/>
      <c r="F478" s="39" t="s">
        <v>9</v>
      </c>
      <c r="G478" s="42" t="s">
        <v>10</v>
      </c>
    </row>
    <row r="479" spans="1:7" ht="15" customHeight="1" x14ac:dyDescent="0.2">
      <c r="A479" s="52" t="s">
        <v>59</v>
      </c>
      <c r="B479" s="52"/>
      <c r="C479" s="52"/>
      <c r="D479" s="52"/>
      <c r="E479" s="52"/>
      <c r="F479" s="5" t="s">
        <v>9</v>
      </c>
      <c r="G479" s="41">
        <v>150000</v>
      </c>
    </row>
    <row r="480" spans="1:7" ht="15" customHeight="1" thickBot="1" x14ac:dyDescent="0.25">
      <c r="A480" s="53" t="s">
        <v>60</v>
      </c>
      <c r="B480" s="54"/>
      <c r="C480" s="54"/>
      <c r="D480" s="54"/>
      <c r="E480" s="55"/>
      <c r="F480" s="26" t="s">
        <v>9</v>
      </c>
      <c r="G480" s="27">
        <f>G476*0.25</f>
        <v>0</v>
      </c>
    </row>
    <row r="481" spans="1:7" s="16" customFormat="1" ht="14.25" thickBot="1" x14ac:dyDescent="0.3">
      <c r="A481" s="72" t="s">
        <v>62</v>
      </c>
      <c r="B481" s="73"/>
      <c r="C481" s="73"/>
      <c r="D481" s="73"/>
      <c r="E481" s="73"/>
      <c r="F481" s="74"/>
      <c r="G481" s="29">
        <f>IF(G480&gt;1,G479+G480,G480*1)</f>
        <v>0</v>
      </c>
    </row>
    <row r="482" spans="1:7" ht="11.65" customHeight="1" thickBot="1" x14ac:dyDescent="0.25">
      <c r="A482" s="16"/>
      <c r="B482" s="16"/>
      <c r="C482" s="16"/>
      <c r="D482" s="16"/>
      <c r="E482" s="16"/>
      <c r="F482" s="16"/>
      <c r="G482" s="16"/>
    </row>
    <row r="483" spans="1:7" ht="17.649999999999999" customHeight="1" thickBot="1" x14ac:dyDescent="0.25">
      <c r="A483" s="75" t="s">
        <v>51</v>
      </c>
      <c r="B483" s="76"/>
      <c r="C483" s="76"/>
      <c r="D483" s="76"/>
      <c r="E483" s="76"/>
      <c r="F483" s="77"/>
      <c r="G483" s="46">
        <f>IF(G476&gt;1,G476+#REF!,G476*1)</f>
        <v>0</v>
      </c>
    </row>
    <row r="484" spans="1:7" ht="42.75" customHeight="1" x14ac:dyDescent="0.2">
      <c r="A484" s="17"/>
      <c r="B484" s="17"/>
      <c r="C484" s="17"/>
      <c r="D484" s="17"/>
      <c r="E484" s="17"/>
      <c r="F484" s="17"/>
      <c r="G484" s="18"/>
    </row>
    <row r="485" spans="1:7" ht="18" customHeight="1" x14ac:dyDescent="0.2">
      <c r="A485" s="70" t="s">
        <v>82</v>
      </c>
      <c r="B485" s="70"/>
      <c r="C485" s="70"/>
      <c r="D485" s="70"/>
      <c r="E485" s="70"/>
      <c r="F485" s="70"/>
      <c r="G485" s="70"/>
    </row>
    <row r="486" spans="1:7" ht="9.4" customHeight="1" x14ac:dyDescent="0.2">
      <c r="A486" s="20"/>
      <c r="B486" s="20"/>
      <c r="C486" s="20"/>
      <c r="D486" s="20"/>
      <c r="E486" s="20"/>
      <c r="F486" s="20"/>
      <c r="G486" s="20"/>
    </row>
    <row r="487" spans="1:7" ht="15.4" customHeight="1" thickBot="1" x14ac:dyDescent="0.25">
      <c r="A487" s="71" t="s">
        <v>4</v>
      </c>
      <c r="B487" s="71"/>
      <c r="C487" s="71"/>
      <c r="D487" s="71"/>
      <c r="E487" s="71"/>
      <c r="F487" s="2"/>
      <c r="G487" s="2"/>
    </row>
    <row r="488" spans="1:7" ht="41.25" thickBot="1" x14ac:dyDescent="0.25">
      <c r="A488" s="36" t="s">
        <v>5</v>
      </c>
      <c r="B488" s="37" t="s">
        <v>6</v>
      </c>
      <c r="C488" s="38" t="s">
        <v>7</v>
      </c>
      <c r="D488" s="81" t="s">
        <v>8</v>
      </c>
      <c r="E488" s="82"/>
      <c r="F488" s="39" t="s">
        <v>9</v>
      </c>
      <c r="G488" s="40" t="s">
        <v>10</v>
      </c>
    </row>
    <row r="489" spans="1:7" ht="15" customHeight="1" x14ac:dyDescent="0.2">
      <c r="A489" s="3" t="s">
        <v>11</v>
      </c>
      <c r="B489" s="22">
        <v>200</v>
      </c>
      <c r="C489" s="4" t="s">
        <v>7</v>
      </c>
      <c r="D489" s="85">
        <v>0</v>
      </c>
      <c r="E489" s="86"/>
      <c r="F489" s="5" t="s">
        <v>9</v>
      </c>
      <c r="G489" s="6">
        <f>B489*E489</f>
        <v>0</v>
      </c>
    </row>
    <row r="490" spans="1:7" ht="15" customHeight="1" x14ac:dyDescent="0.2">
      <c r="A490" s="3" t="s">
        <v>12</v>
      </c>
      <c r="B490" s="22">
        <v>400</v>
      </c>
      <c r="C490" s="4" t="s">
        <v>7</v>
      </c>
      <c r="D490" s="56">
        <v>0</v>
      </c>
      <c r="E490" s="57"/>
      <c r="F490" s="5" t="s">
        <v>9</v>
      </c>
      <c r="G490" s="6">
        <f t="shared" ref="G490:G493" si="25">B490*E490</f>
        <v>0</v>
      </c>
    </row>
    <row r="491" spans="1:7" ht="15" customHeight="1" x14ac:dyDescent="0.2">
      <c r="A491" s="7" t="s">
        <v>13</v>
      </c>
      <c r="B491" s="22">
        <v>120</v>
      </c>
      <c r="C491" s="4" t="s">
        <v>7</v>
      </c>
      <c r="D491" s="56">
        <v>0</v>
      </c>
      <c r="E491" s="57"/>
      <c r="F491" s="5" t="s">
        <v>9</v>
      </c>
      <c r="G491" s="6">
        <f t="shared" si="25"/>
        <v>0</v>
      </c>
    </row>
    <row r="492" spans="1:7" ht="15" customHeight="1" x14ac:dyDescent="0.2">
      <c r="A492" s="7" t="s">
        <v>14</v>
      </c>
      <c r="B492" s="23">
        <v>240</v>
      </c>
      <c r="C492" s="8" t="s">
        <v>7</v>
      </c>
      <c r="D492" s="56">
        <v>0</v>
      </c>
      <c r="E492" s="57"/>
      <c r="F492" s="9" t="s">
        <v>9</v>
      </c>
      <c r="G492" s="10">
        <f t="shared" si="25"/>
        <v>0</v>
      </c>
    </row>
    <row r="493" spans="1:7" ht="15" customHeight="1" x14ac:dyDescent="0.2">
      <c r="A493" s="11" t="s">
        <v>15</v>
      </c>
      <c r="B493" s="24">
        <v>80</v>
      </c>
      <c r="C493" s="12" t="s">
        <v>7</v>
      </c>
      <c r="D493" s="56">
        <v>0</v>
      </c>
      <c r="E493" s="57"/>
      <c r="F493" s="13" t="s">
        <v>9</v>
      </c>
      <c r="G493" s="14">
        <f t="shared" si="25"/>
        <v>0</v>
      </c>
    </row>
    <row r="494" spans="1:7" ht="15" customHeight="1" thickBot="1" x14ac:dyDescent="0.25">
      <c r="A494" s="7" t="s">
        <v>16</v>
      </c>
      <c r="B494" s="23">
        <v>40</v>
      </c>
      <c r="C494" s="8" t="s">
        <v>7</v>
      </c>
      <c r="D494" s="58">
        <v>0</v>
      </c>
      <c r="E494" s="59"/>
      <c r="F494" s="9" t="s">
        <v>9</v>
      </c>
      <c r="G494" s="10">
        <f>B494*E494</f>
        <v>0</v>
      </c>
    </row>
    <row r="495" spans="1:7" s="16" customFormat="1" ht="15.6" customHeight="1" thickBot="1" x14ac:dyDescent="0.3">
      <c r="A495" s="50" t="s">
        <v>61</v>
      </c>
      <c r="B495" s="51"/>
      <c r="C495" s="51"/>
      <c r="D495" s="51"/>
      <c r="E495" s="51"/>
      <c r="F495" s="51"/>
      <c r="G495" s="15">
        <f>SUM(G489:G494)</f>
        <v>0</v>
      </c>
    </row>
    <row r="496" spans="1:7" ht="25.15" customHeight="1" thickBot="1" x14ac:dyDescent="0.25">
      <c r="A496" s="25" t="s">
        <v>57</v>
      </c>
      <c r="B496" s="16"/>
      <c r="C496" s="16"/>
      <c r="D496" s="16"/>
      <c r="E496" s="16"/>
      <c r="F496" s="16"/>
      <c r="G496" s="16"/>
    </row>
    <row r="497" spans="1:7" ht="21" customHeight="1" thickBot="1" x14ac:dyDescent="0.25">
      <c r="A497" s="60" t="s">
        <v>5</v>
      </c>
      <c r="B497" s="61"/>
      <c r="C497" s="61"/>
      <c r="D497" s="61"/>
      <c r="E497" s="62"/>
      <c r="F497" s="39" t="s">
        <v>9</v>
      </c>
      <c r="G497" s="42" t="s">
        <v>10</v>
      </c>
    </row>
    <row r="498" spans="1:7" ht="15" customHeight="1" x14ac:dyDescent="0.2">
      <c r="A498" s="52" t="s">
        <v>59</v>
      </c>
      <c r="B498" s="52"/>
      <c r="C498" s="52"/>
      <c r="D498" s="52"/>
      <c r="E498" s="52"/>
      <c r="F498" s="5" t="s">
        <v>9</v>
      </c>
      <c r="G498" s="41">
        <v>150000</v>
      </c>
    </row>
    <row r="499" spans="1:7" ht="15" customHeight="1" thickBot="1" x14ac:dyDescent="0.25">
      <c r="A499" s="53" t="s">
        <v>60</v>
      </c>
      <c r="B499" s="54"/>
      <c r="C499" s="54"/>
      <c r="D499" s="54"/>
      <c r="E499" s="55"/>
      <c r="F499" s="26" t="s">
        <v>9</v>
      </c>
      <c r="G499" s="27">
        <f>G495*0.25</f>
        <v>0</v>
      </c>
    </row>
    <row r="500" spans="1:7" s="16" customFormat="1" ht="14.25" thickBot="1" x14ac:dyDescent="0.3">
      <c r="A500" s="72" t="s">
        <v>62</v>
      </c>
      <c r="B500" s="73"/>
      <c r="C500" s="73"/>
      <c r="D500" s="73"/>
      <c r="E500" s="73"/>
      <c r="F500" s="74"/>
      <c r="G500" s="29">
        <f>IF(G499&gt;1,G498+G499,G499*1)</f>
        <v>0</v>
      </c>
    </row>
    <row r="501" spans="1:7" ht="11.65" customHeight="1" thickBot="1" x14ac:dyDescent="0.25">
      <c r="A501" s="16"/>
      <c r="B501" s="16"/>
      <c r="C501" s="16"/>
      <c r="D501" s="16"/>
      <c r="E501" s="16"/>
      <c r="F501" s="16"/>
      <c r="G501" s="16"/>
    </row>
    <row r="502" spans="1:7" ht="17.649999999999999" customHeight="1" thickBot="1" x14ac:dyDescent="0.25">
      <c r="A502" s="75" t="s">
        <v>52</v>
      </c>
      <c r="B502" s="76"/>
      <c r="C502" s="76"/>
      <c r="D502" s="76"/>
      <c r="E502" s="76"/>
      <c r="F502" s="77"/>
      <c r="G502" s="46">
        <f>IF(G495&gt;1,G495+#REF!,G495*1)</f>
        <v>0</v>
      </c>
    </row>
    <row r="503" spans="1:7" ht="52.15" customHeight="1" x14ac:dyDescent="0.2">
      <c r="A503" s="17"/>
      <c r="B503" s="17"/>
      <c r="C503" s="17"/>
      <c r="D503" s="17"/>
      <c r="E503" s="17"/>
      <c r="F503" s="17"/>
      <c r="G503" s="35"/>
    </row>
    <row r="504" spans="1:7" ht="18" customHeight="1" x14ac:dyDescent="0.2">
      <c r="A504" s="70" t="s">
        <v>83</v>
      </c>
      <c r="B504" s="70"/>
      <c r="C504" s="70"/>
      <c r="D504" s="70"/>
      <c r="E504" s="70"/>
      <c r="F504" s="70"/>
      <c r="G504" s="70"/>
    </row>
    <row r="505" spans="1:7" ht="9.4" customHeight="1" x14ac:dyDescent="0.2">
      <c r="A505" s="20"/>
      <c r="B505" s="20"/>
      <c r="C505" s="20"/>
      <c r="D505" s="20"/>
      <c r="E505" s="20"/>
      <c r="F505" s="20"/>
      <c r="G505" s="20"/>
    </row>
    <row r="506" spans="1:7" ht="15.4" customHeight="1" thickBot="1" x14ac:dyDescent="0.25">
      <c r="A506" s="71" t="s">
        <v>4</v>
      </c>
      <c r="B506" s="71"/>
      <c r="C506" s="71"/>
      <c r="D506" s="71"/>
      <c r="E506" s="71"/>
      <c r="F506" s="2"/>
      <c r="G506" s="2"/>
    </row>
    <row r="507" spans="1:7" ht="41.25" thickBot="1" x14ac:dyDescent="0.25">
      <c r="A507" s="36" t="s">
        <v>5</v>
      </c>
      <c r="B507" s="37" t="s">
        <v>6</v>
      </c>
      <c r="C507" s="38" t="s">
        <v>7</v>
      </c>
      <c r="D507" s="81" t="s">
        <v>8</v>
      </c>
      <c r="E507" s="82"/>
      <c r="F507" s="39" t="s">
        <v>9</v>
      </c>
      <c r="G507" s="40" t="s">
        <v>10</v>
      </c>
    </row>
    <row r="508" spans="1:7" ht="15" customHeight="1" x14ac:dyDescent="0.2">
      <c r="A508" s="3" t="s">
        <v>11</v>
      </c>
      <c r="B508" s="22">
        <v>120</v>
      </c>
      <c r="C508" s="4" t="s">
        <v>7</v>
      </c>
      <c r="D508" s="85">
        <v>0</v>
      </c>
      <c r="E508" s="86"/>
      <c r="F508" s="5" t="s">
        <v>9</v>
      </c>
      <c r="G508" s="6">
        <f>B508*E508</f>
        <v>0</v>
      </c>
    </row>
    <row r="509" spans="1:7" ht="15" customHeight="1" x14ac:dyDescent="0.2">
      <c r="A509" s="3" t="s">
        <v>12</v>
      </c>
      <c r="B509" s="22">
        <v>360</v>
      </c>
      <c r="C509" s="4" t="s">
        <v>7</v>
      </c>
      <c r="D509" s="56">
        <v>0</v>
      </c>
      <c r="E509" s="57"/>
      <c r="F509" s="5" t="s">
        <v>9</v>
      </c>
      <c r="G509" s="6">
        <f t="shared" ref="G509:G512" si="26">B509*E509</f>
        <v>0</v>
      </c>
    </row>
    <row r="510" spans="1:7" ht="15" customHeight="1" x14ac:dyDescent="0.2">
      <c r="A510" s="7" t="s">
        <v>13</v>
      </c>
      <c r="B510" s="22">
        <v>80</v>
      </c>
      <c r="C510" s="4" t="s">
        <v>7</v>
      </c>
      <c r="D510" s="56">
        <v>0</v>
      </c>
      <c r="E510" s="57"/>
      <c r="F510" s="5" t="s">
        <v>9</v>
      </c>
      <c r="G510" s="6">
        <f t="shared" si="26"/>
        <v>0</v>
      </c>
    </row>
    <row r="511" spans="1:7" ht="15" customHeight="1" x14ac:dyDescent="0.2">
      <c r="A511" s="7" t="s">
        <v>14</v>
      </c>
      <c r="B511" s="23">
        <v>40</v>
      </c>
      <c r="C511" s="8" t="s">
        <v>7</v>
      </c>
      <c r="D511" s="56">
        <v>0</v>
      </c>
      <c r="E511" s="57"/>
      <c r="F511" s="9" t="s">
        <v>9</v>
      </c>
      <c r="G511" s="10">
        <f t="shared" si="26"/>
        <v>0</v>
      </c>
    </row>
    <row r="512" spans="1:7" ht="15" customHeight="1" x14ac:dyDescent="0.2">
      <c r="A512" s="11" t="s">
        <v>15</v>
      </c>
      <c r="B512" s="24">
        <v>24</v>
      </c>
      <c r="C512" s="12" t="s">
        <v>7</v>
      </c>
      <c r="D512" s="56">
        <v>0</v>
      </c>
      <c r="E512" s="57"/>
      <c r="F512" s="13" t="s">
        <v>9</v>
      </c>
      <c r="G512" s="14">
        <f t="shared" si="26"/>
        <v>0</v>
      </c>
    </row>
    <row r="513" spans="1:7" ht="15" customHeight="1" thickBot="1" x14ac:dyDescent="0.25">
      <c r="A513" s="7" t="s">
        <v>16</v>
      </c>
      <c r="B513" s="23">
        <v>48</v>
      </c>
      <c r="C513" s="8" t="s">
        <v>7</v>
      </c>
      <c r="D513" s="58">
        <v>0</v>
      </c>
      <c r="E513" s="59"/>
      <c r="F513" s="9" t="s">
        <v>9</v>
      </c>
      <c r="G513" s="10">
        <f>B513*E513</f>
        <v>0</v>
      </c>
    </row>
    <row r="514" spans="1:7" s="16" customFormat="1" ht="15.6" customHeight="1" thickBot="1" x14ac:dyDescent="0.3">
      <c r="A514" s="50" t="s">
        <v>61</v>
      </c>
      <c r="B514" s="51"/>
      <c r="C514" s="51"/>
      <c r="D514" s="51"/>
      <c r="E514" s="51"/>
      <c r="F514" s="51"/>
      <c r="G514" s="15">
        <f>SUM(G508:G513)</f>
        <v>0</v>
      </c>
    </row>
    <row r="515" spans="1:7" ht="25.5" customHeight="1" thickBot="1" x14ac:dyDescent="0.25">
      <c r="A515" s="25" t="s">
        <v>57</v>
      </c>
      <c r="B515" s="16"/>
      <c r="C515" s="16"/>
      <c r="D515" s="16"/>
      <c r="E515" s="16"/>
      <c r="F515" s="16"/>
      <c r="G515" s="16"/>
    </row>
    <row r="516" spans="1:7" ht="21" customHeight="1" thickBot="1" x14ac:dyDescent="0.25">
      <c r="A516" s="60" t="s">
        <v>5</v>
      </c>
      <c r="B516" s="61"/>
      <c r="C516" s="61"/>
      <c r="D516" s="61"/>
      <c r="E516" s="62"/>
      <c r="F516" s="39" t="s">
        <v>9</v>
      </c>
      <c r="G516" s="42" t="s">
        <v>10</v>
      </c>
    </row>
    <row r="517" spans="1:7" ht="15" customHeight="1" x14ac:dyDescent="0.2">
      <c r="A517" s="52" t="s">
        <v>59</v>
      </c>
      <c r="B517" s="52"/>
      <c r="C517" s="52"/>
      <c r="D517" s="52"/>
      <c r="E517" s="52"/>
      <c r="F517" s="5" t="s">
        <v>9</v>
      </c>
      <c r="G517" s="41">
        <v>150000</v>
      </c>
    </row>
    <row r="518" spans="1:7" ht="15" customHeight="1" thickBot="1" x14ac:dyDescent="0.25">
      <c r="A518" s="53" t="s">
        <v>60</v>
      </c>
      <c r="B518" s="54"/>
      <c r="C518" s="54"/>
      <c r="D518" s="54"/>
      <c r="E518" s="55"/>
      <c r="F518" s="26" t="s">
        <v>9</v>
      </c>
      <c r="G518" s="27">
        <f>G514*0.25</f>
        <v>0</v>
      </c>
    </row>
    <row r="519" spans="1:7" s="16" customFormat="1" ht="14.25" thickBot="1" x14ac:dyDescent="0.3">
      <c r="A519" s="72" t="s">
        <v>62</v>
      </c>
      <c r="B519" s="73"/>
      <c r="C519" s="73"/>
      <c r="D519" s="73"/>
      <c r="E519" s="73"/>
      <c r="F519" s="74"/>
      <c r="G519" s="29">
        <f>IF(G518&gt;1,G517+G518,G518*1)</f>
        <v>0</v>
      </c>
    </row>
    <row r="520" spans="1:7" ht="11.65" customHeight="1" thickBot="1" x14ac:dyDescent="0.25">
      <c r="A520" s="16"/>
      <c r="B520" s="16"/>
      <c r="C520" s="16"/>
      <c r="D520" s="16"/>
      <c r="E520" s="16"/>
      <c r="F520" s="16"/>
      <c r="G520" s="16"/>
    </row>
    <row r="521" spans="1:7" ht="17.649999999999999" customHeight="1" thickBot="1" x14ac:dyDescent="0.25">
      <c r="A521" s="75" t="s">
        <v>53</v>
      </c>
      <c r="B521" s="76"/>
      <c r="C521" s="76"/>
      <c r="D521" s="76"/>
      <c r="E521" s="76"/>
      <c r="F521" s="77"/>
      <c r="G521" s="46">
        <f>IF(G514&gt;1,G514+#REF!,G514*1)</f>
        <v>0</v>
      </c>
    </row>
    <row r="522" spans="1:7" ht="42.75" customHeight="1" x14ac:dyDescent="0.2">
      <c r="A522" s="17"/>
      <c r="B522" s="17"/>
      <c r="C522" s="17"/>
      <c r="D522" s="17"/>
      <c r="E522" s="17"/>
      <c r="F522" s="17"/>
      <c r="G522" s="18"/>
    </row>
    <row r="523" spans="1:7" ht="18" customHeight="1" x14ac:dyDescent="0.2">
      <c r="A523" s="70" t="s">
        <v>84</v>
      </c>
      <c r="B523" s="70"/>
      <c r="C523" s="70"/>
      <c r="D523" s="70"/>
      <c r="E523" s="70"/>
      <c r="F523" s="70"/>
      <c r="G523" s="70"/>
    </row>
    <row r="524" spans="1:7" ht="9.4" customHeight="1" x14ac:dyDescent="0.2">
      <c r="A524" s="20"/>
      <c r="B524" s="20"/>
      <c r="C524" s="20"/>
      <c r="D524" s="20"/>
      <c r="E524" s="20"/>
      <c r="F524" s="20"/>
      <c r="G524" s="20"/>
    </row>
    <row r="525" spans="1:7" ht="15.4" customHeight="1" thickBot="1" x14ac:dyDescent="0.25">
      <c r="A525" s="71" t="s">
        <v>4</v>
      </c>
      <c r="B525" s="71"/>
      <c r="C525" s="71"/>
      <c r="D525" s="71"/>
      <c r="E525" s="71"/>
      <c r="F525" s="2"/>
      <c r="G525" s="2"/>
    </row>
    <row r="526" spans="1:7" ht="41.25" thickBot="1" x14ac:dyDescent="0.25">
      <c r="A526" s="36" t="s">
        <v>5</v>
      </c>
      <c r="B526" s="37" t="s">
        <v>6</v>
      </c>
      <c r="C526" s="38" t="s">
        <v>7</v>
      </c>
      <c r="D526" s="81" t="s">
        <v>8</v>
      </c>
      <c r="E526" s="82"/>
      <c r="F526" s="39" t="s">
        <v>9</v>
      </c>
      <c r="G526" s="40" t="s">
        <v>10</v>
      </c>
    </row>
    <row r="527" spans="1:7" ht="15" customHeight="1" x14ac:dyDescent="0.2">
      <c r="A527" s="3" t="s">
        <v>11</v>
      </c>
      <c r="B527" s="22">
        <v>120</v>
      </c>
      <c r="C527" s="4" t="s">
        <v>7</v>
      </c>
      <c r="D527" s="85">
        <v>0</v>
      </c>
      <c r="E527" s="86"/>
      <c r="F527" s="5" t="s">
        <v>9</v>
      </c>
      <c r="G527" s="6">
        <f>B527*E527</f>
        <v>0</v>
      </c>
    </row>
    <row r="528" spans="1:7" ht="15" customHeight="1" x14ac:dyDescent="0.2">
      <c r="A528" s="3" t="s">
        <v>12</v>
      </c>
      <c r="B528" s="22">
        <v>360</v>
      </c>
      <c r="C528" s="4" t="s">
        <v>7</v>
      </c>
      <c r="D528" s="56">
        <v>0</v>
      </c>
      <c r="E528" s="57"/>
      <c r="F528" s="5" t="s">
        <v>9</v>
      </c>
      <c r="G528" s="6">
        <f t="shared" ref="G528:G531" si="27">B528*E528</f>
        <v>0</v>
      </c>
    </row>
    <row r="529" spans="1:7" ht="15" customHeight="1" x14ac:dyDescent="0.2">
      <c r="A529" s="7" t="s">
        <v>13</v>
      </c>
      <c r="B529" s="22">
        <v>48</v>
      </c>
      <c r="C529" s="4" t="s">
        <v>7</v>
      </c>
      <c r="D529" s="56">
        <v>0</v>
      </c>
      <c r="E529" s="57"/>
      <c r="F529" s="5" t="s">
        <v>9</v>
      </c>
      <c r="G529" s="6">
        <f t="shared" si="27"/>
        <v>0</v>
      </c>
    </row>
    <row r="530" spans="1:7" ht="15" customHeight="1" x14ac:dyDescent="0.2">
      <c r="A530" s="7" t="s">
        <v>14</v>
      </c>
      <c r="B530" s="23">
        <v>120</v>
      </c>
      <c r="C530" s="8" t="s">
        <v>7</v>
      </c>
      <c r="D530" s="56">
        <v>0</v>
      </c>
      <c r="E530" s="57"/>
      <c r="F530" s="9" t="s">
        <v>9</v>
      </c>
      <c r="G530" s="10">
        <f t="shared" si="27"/>
        <v>0</v>
      </c>
    </row>
    <row r="531" spans="1:7" ht="15" customHeight="1" x14ac:dyDescent="0.2">
      <c r="A531" s="11" t="s">
        <v>15</v>
      </c>
      <c r="B531" s="24">
        <v>40</v>
      </c>
      <c r="C531" s="12" t="s">
        <v>7</v>
      </c>
      <c r="D531" s="56">
        <v>0</v>
      </c>
      <c r="E531" s="57"/>
      <c r="F531" s="13" t="s">
        <v>9</v>
      </c>
      <c r="G531" s="14">
        <f t="shared" si="27"/>
        <v>0</v>
      </c>
    </row>
    <row r="532" spans="1:7" ht="15" customHeight="1" thickBot="1" x14ac:dyDescent="0.25">
      <c r="A532" s="7" t="s">
        <v>16</v>
      </c>
      <c r="B532" s="23">
        <v>40</v>
      </c>
      <c r="C532" s="8" t="s">
        <v>7</v>
      </c>
      <c r="D532" s="58">
        <v>0</v>
      </c>
      <c r="E532" s="59"/>
      <c r="F532" s="9" t="s">
        <v>9</v>
      </c>
      <c r="G532" s="10">
        <f>B532*E532</f>
        <v>0</v>
      </c>
    </row>
    <row r="533" spans="1:7" s="16" customFormat="1" ht="15.6" customHeight="1" thickBot="1" x14ac:dyDescent="0.3">
      <c r="A533" s="50" t="s">
        <v>61</v>
      </c>
      <c r="B533" s="51"/>
      <c r="C533" s="51"/>
      <c r="D533" s="51"/>
      <c r="E533" s="51"/>
      <c r="F533" s="51"/>
      <c r="G533" s="15">
        <f>SUM(G527:G532)</f>
        <v>0</v>
      </c>
    </row>
    <row r="534" spans="1:7" ht="25.15" customHeight="1" thickBot="1" x14ac:dyDescent="0.25">
      <c r="A534" s="25" t="s">
        <v>57</v>
      </c>
      <c r="B534" s="16"/>
      <c r="C534" s="16"/>
      <c r="D534" s="16"/>
      <c r="E534" s="16"/>
      <c r="F534" s="16"/>
      <c r="G534" s="16"/>
    </row>
    <row r="535" spans="1:7" ht="21" customHeight="1" thickBot="1" x14ac:dyDescent="0.25">
      <c r="A535" s="60" t="s">
        <v>5</v>
      </c>
      <c r="B535" s="61"/>
      <c r="C535" s="61"/>
      <c r="D535" s="61"/>
      <c r="E535" s="62"/>
      <c r="F535" s="39" t="s">
        <v>9</v>
      </c>
      <c r="G535" s="42" t="s">
        <v>10</v>
      </c>
    </row>
    <row r="536" spans="1:7" ht="15" customHeight="1" x14ac:dyDescent="0.2">
      <c r="A536" s="52" t="s">
        <v>59</v>
      </c>
      <c r="B536" s="52"/>
      <c r="C536" s="52"/>
      <c r="D536" s="52"/>
      <c r="E536" s="52"/>
      <c r="F536" s="5" t="s">
        <v>9</v>
      </c>
      <c r="G536" s="41">
        <v>150000</v>
      </c>
    </row>
    <row r="537" spans="1:7" ht="15" customHeight="1" thickBot="1" x14ac:dyDescent="0.25">
      <c r="A537" s="53" t="s">
        <v>60</v>
      </c>
      <c r="B537" s="54"/>
      <c r="C537" s="54"/>
      <c r="D537" s="54"/>
      <c r="E537" s="55"/>
      <c r="F537" s="26" t="s">
        <v>9</v>
      </c>
      <c r="G537" s="27">
        <f>G533*0.25</f>
        <v>0</v>
      </c>
    </row>
    <row r="538" spans="1:7" s="16" customFormat="1" ht="14.25" thickBot="1" x14ac:dyDescent="0.3">
      <c r="A538" s="72" t="s">
        <v>62</v>
      </c>
      <c r="B538" s="73"/>
      <c r="C538" s="73"/>
      <c r="D538" s="73"/>
      <c r="E538" s="73"/>
      <c r="F538" s="74"/>
      <c r="G538" s="29">
        <f>IF(G537&gt;1,G536+G537,G537*1)</f>
        <v>0</v>
      </c>
    </row>
    <row r="539" spans="1:7" ht="11.65" customHeight="1" thickBot="1" x14ac:dyDescent="0.25">
      <c r="A539" s="16"/>
      <c r="B539" s="16"/>
      <c r="C539" s="16"/>
      <c r="D539" s="16"/>
      <c r="E539" s="16"/>
      <c r="F539" s="16"/>
      <c r="G539" s="16"/>
    </row>
    <row r="540" spans="1:7" ht="17.649999999999999" customHeight="1" thickBot="1" x14ac:dyDescent="0.25">
      <c r="A540" s="75" t="s">
        <v>54</v>
      </c>
      <c r="B540" s="76"/>
      <c r="C540" s="76"/>
      <c r="D540" s="76"/>
      <c r="E540" s="76"/>
      <c r="F540" s="77"/>
      <c r="G540" s="46">
        <f>IF(G533&gt;1,G533+#REF!,G533*1)</f>
        <v>0</v>
      </c>
    </row>
    <row r="541" spans="1:7" ht="52.15" customHeight="1" x14ac:dyDescent="0.2">
      <c r="A541" s="17"/>
      <c r="B541" s="17"/>
      <c r="C541" s="17"/>
      <c r="D541" s="17"/>
      <c r="E541" s="17"/>
      <c r="F541" s="17"/>
      <c r="G541" s="18"/>
    </row>
    <row r="542" spans="1:7" ht="18" customHeight="1" x14ac:dyDescent="0.2">
      <c r="A542" s="70" t="s">
        <v>85</v>
      </c>
      <c r="B542" s="70"/>
      <c r="C542" s="70"/>
      <c r="D542" s="70"/>
      <c r="E542" s="70"/>
      <c r="F542" s="70"/>
      <c r="G542" s="70"/>
    </row>
    <row r="543" spans="1:7" ht="9.4" customHeight="1" x14ac:dyDescent="0.2">
      <c r="A543" s="20"/>
      <c r="B543" s="20"/>
      <c r="C543" s="20"/>
      <c r="D543" s="20"/>
      <c r="E543" s="20"/>
      <c r="F543" s="20"/>
      <c r="G543" s="20"/>
    </row>
    <row r="544" spans="1:7" ht="15.4" customHeight="1" thickBot="1" x14ac:dyDescent="0.25">
      <c r="A544" s="71" t="s">
        <v>4</v>
      </c>
      <c r="B544" s="71"/>
      <c r="C544" s="71"/>
      <c r="D544" s="71"/>
      <c r="E544" s="71"/>
      <c r="F544" s="2"/>
      <c r="G544" s="2"/>
    </row>
    <row r="545" spans="1:7" ht="41.25" thickBot="1" x14ac:dyDescent="0.25">
      <c r="A545" s="36" t="s">
        <v>5</v>
      </c>
      <c r="B545" s="37" t="s">
        <v>6</v>
      </c>
      <c r="C545" s="38" t="s">
        <v>7</v>
      </c>
      <c r="D545" s="81" t="s">
        <v>8</v>
      </c>
      <c r="E545" s="82"/>
      <c r="F545" s="39" t="s">
        <v>9</v>
      </c>
      <c r="G545" s="40" t="s">
        <v>10</v>
      </c>
    </row>
    <row r="546" spans="1:7" ht="15" customHeight="1" x14ac:dyDescent="0.2">
      <c r="A546" s="3" t="s">
        <v>11</v>
      </c>
      <c r="B546" s="22">
        <v>240</v>
      </c>
      <c r="C546" s="4" t="s">
        <v>7</v>
      </c>
      <c r="D546" s="85">
        <v>0</v>
      </c>
      <c r="E546" s="86"/>
      <c r="F546" s="5" t="s">
        <v>9</v>
      </c>
      <c r="G546" s="6">
        <f>B546*E546</f>
        <v>0</v>
      </c>
    </row>
    <row r="547" spans="1:7" ht="15" customHeight="1" x14ac:dyDescent="0.2">
      <c r="A547" s="3" t="s">
        <v>12</v>
      </c>
      <c r="B547" s="22">
        <v>480</v>
      </c>
      <c r="C547" s="4" t="s">
        <v>7</v>
      </c>
      <c r="D547" s="56">
        <v>0</v>
      </c>
      <c r="E547" s="57"/>
      <c r="F547" s="5" t="s">
        <v>9</v>
      </c>
      <c r="G547" s="6">
        <f t="shared" ref="G547:G550" si="28">B547*E547</f>
        <v>0</v>
      </c>
    </row>
    <row r="548" spans="1:7" ht="15" customHeight="1" x14ac:dyDescent="0.2">
      <c r="A548" s="7" t="s">
        <v>13</v>
      </c>
      <c r="B548" s="22">
        <v>120</v>
      </c>
      <c r="C548" s="4" t="s">
        <v>7</v>
      </c>
      <c r="D548" s="56">
        <v>0</v>
      </c>
      <c r="E548" s="57"/>
      <c r="F548" s="5" t="s">
        <v>9</v>
      </c>
      <c r="G548" s="6">
        <f t="shared" si="28"/>
        <v>0</v>
      </c>
    </row>
    <row r="549" spans="1:7" ht="15" customHeight="1" x14ac:dyDescent="0.2">
      <c r="A549" s="7" t="s">
        <v>14</v>
      </c>
      <c r="B549" s="23">
        <v>240</v>
      </c>
      <c r="C549" s="8" t="s">
        <v>7</v>
      </c>
      <c r="D549" s="56">
        <v>0</v>
      </c>
      <c r="E549" s="57"/>
      <c r="F549" s="9" t="s">
        <v>9</v>
      </c>
      <c r="G549" s="10">
        <f t="shared" si="28"/>
        <v>0</v>
      </c>
    </row>
    <row r="550" spans="1:7" ht="15" customHeight="1" x14ac:dyDescent="0.2">
      <c r="A550" s="11" t="s">
        <v>15</v>
      </c>
      <c r="B550" s="24">
        <v>120</v>
      </c>
      <c r="C550" s="12" t="s">
        <v>7</v>
      </c>
      <c r="D550" s="56">
        <v>0</v>
      </c>
      <c r="E550" s="57"/>
      <c r="F550" s="13" t="s">
        <v>9</v>
      </c>
      <c r="G550" s="14">
        <f t="shared" si="28"/>
        <v>0</v>
      </c>
    </row>
    <row r="551" spans="1:7" ht="15" customHeight="1" thickBot="1" x14ac:dyDescent="0.25">
      <c r="A551" s="7" t="s">
        <v>16</v>
      </c>
      <c r="B551" s="23">
        <v>120</v>
      </c>
      <c r="C551" s="8" t="s">
        <v>7</v>
      </c>
      <c r="D551" s="58">
        <v>0</v>
      </c>
      <c r="E551" s="59"/>
      <c r="F551" s="9" t="s">
        <v>9</v>
      </c>
      <c r="G551" s="10">
        <f>B551*E551</f>
        <v>0</v>
      </c>
    </row>
    <row r="552" spans="1:7" s="16" customFormat="1" ht="15.6" customHeight="1" thickBot="1" x14ac:dyDescent="0.3">
      <c r="A552" s="50" t="s">
        <v>61</v>
      </c>
      <c r="B552" s="51"/>
      <c r="C552" s="51"/>
      <c r="D552" s="51"/>
      <c r="E552" s="51"/>
      <c r="F552" s="51"/>
      <c r="G552" s="15">
        <f>SUM(G546:G551)</f>
        <v>0</v>
      </c>
    </row>
    <row r="553" spans="1:7" ht="25.15" customHeight="1" thickBot="1" x14ac:dyDescent="0.25">
      <c r="A553" s="25" t="s">
        <v>57</v>
      </c>
      <c r="B553" s="16"/>
      <c r="C553" s="16"/>
      <c r="D553" s="16"/>
      <c r="E553" s="16"/>
      <c r="F553" s="16"/>
      <c r="G553" s="16"/>
    </row>
    <row r="554" spans="1:7" ht="21" customHeight="1" thickBot="1" x14ac:dyDescent="0.25">
      <c r="A554" s="60" t="s">
        <v>5</v>
      </c>
      <c r="B554" s="61"/>
      <c r="C554" s="61"/>
      <c r="D554" s="61"/>
      <c r="E554" s="62"/>
      <c r="F554" s="39" t="s">
        <v>9</v>
      </c>
      <c r="G554" s="42" t="s">
        <v>10</v>
      </c>
    </row>
    <row r="555" spans="1:7" ht="15" customHeight="1" x14ac:dyDescent="0.2">
      <c r="A555" s="52" t="s">
        <v>59</v>
      </c>
      <c r="B555" s="52"/>
      <c r="C555" s="52"/>
      <c r="D555" s="52"/>
      <c r="E555" s="52"/>
      <c r="F555" s="5" t="s">
        <v>9</v>
      </c>
      <c r="G555" s="41">
        <v>150000</v>
      </c>
    </row>
    <row r="556" spans="1:7" ht="15" customHeight="1" thickBot="1" x14ac:dyDescent="0.25">
      <c r="A556" s="53" t="s">
        <v>60</v>
      </c>
      <c r="B556" s="54"/>
      <c r="C556" s="54"/>
      <c r="D556" s="54"/>
      <c r="E556" s="55"/>
      <c r="F556" s="26" t="s">
        <v>9</v>
      </c>
      <c r="G556" s="27">
        <f>G552*0.25</f>
        <v>0</v>
      </c>
    </row>
    <row r="557" spans="1:7" s="16" customFormat="1" ht="14.25" thickBot="1" x14ac:dyDescent="0.3">
      <c r="A557" s="72" t="s">
        <v>62</v>
      </c>
      <c r="B557" s="73"/>
      <c r="C557" s="73"/>
      <c r="D557" s="73"/>
      <c r="E557" s="73"/>
      <c r="F557" s="74"/>
      <c r="G557" s="29">
        <f>IF(G556&gt;1,G555+G556,G556*1)</f>
        <v>0</v>
      </c>
    </row>
    <row r="558" spans="1:7" ht="11.65" customHeight="1" thickBot="1" x14ac:dyDescent="0.25">
      <c r="A558" s="16"/>
      <c r="B558" s="16"/>
      <c r="C558" s="16"/>
      <c r="D558" s="16"/>
      <c r="E558" s="16"/>
      <c r="F558" s="16"/>
      <c r="G558" s="16"/>
    </row>
    <row r="559" spans="1:7" ht="17.649999999999999" customHeight="1" thickBot="1" x14ac:dyDescent="0.25">
      <c r="A559" s="75" t="s">
        <v>55</v>
      </c>
      <c r="B559" s="76"/>
      <c r="C559" s="76"/>
      <c r="D559" s="76"/>
      <c r="E559" s="76"/>
      <c r="F559" s="77"/>
      <c r="G559" s="46">
        <f>IF(G552&gt;1,G552+#REF!,G552*1)</f>
        <v>0</v>
      </c>
    </row>
    <row r="560" spans="1:7" ht="42.75" customHeight="1" x14ac:dyDescent="0.2">
      <c r="A560" s="17"/>
      <c r="B560" s="17"/>
      <c r="C560" s="17"/>
      <c r="D560" s="17"/>
      <c r="E560" s="17"/>
      <c r="F560" s="17"/>
      <c r="G560" s="35"/>
    </row>
    <row r="561" spans="1:7" ht="18" customHeight="1" x14ac:dyDescent="0.2">
      <c r="A561" s="70" t="s">
        <v>86</v>
      </c>
      <c r="B561" s="70"/>
      <c r="C561" s="70"/>
      <c r="D561" s="70"/>
      <c r="E561" s="70"/>
      <c r="F561" s="70"/>
      <c r="G561" s="70"/>
    </row>
    <row r="562" spans="1:7" ht="9.4" customHeight="1" x14ac:dyDescent="0.2">
      <c r="A562" s="20"/>
      <c r="B562" s="20"/>
      <c r="C562" s="20"/>
      <c r="D562" s="20"/>
      <c r="E562" s="20"/>
      <c r="F562" s="20"/>
      <c r="G562" s="20"/>
    </row>
    <row r="563" spans="1:7" ht="15.4" customHeight="1" thickBot="1" x14ac:dyDescent="0.25">
      <c r="A563" s="71" t="s">
        <v>4</v>
      </c>
      <c r="B563" s="71"/>
      <c r="C563" s="71"/>
      <c r="D563" s="71"/>
      <c r="E563" s="71"/>
      <c r="F563" s="2"/>
      <c r="G563" s="2"/>
    </row>
    <row r="564" spans="1:7" ht="41.25" thickBot="1" x14ac:dyDescent="0.25">
      <c r="A564" s="36" t="s">
        <v>5</v>
      </c>
      <c r="B564" s="37" t="s">
        <v>6</v>
      </c>
      <c r="C564" s="38" t="s">
        <v>7</v>
      </c>
      <c r="D564" s="81" t="s">
        <v>8</v>
      </c>
      <c r="E564" s="82"/>
      <c r="F564" s="39" t="s">
        <v>9</v>
      </c>
      <c r="G564" s="40" t="s">
        <v>10</v>
      </c>
    </row>
    <row r="565" spans="1:7" ht="15" customHeight="1" x14ac:dyDescent="0.2">
      <c r="A565" s="3" t="s">
        <v>11</v>
      </c>
      <c r="B565" s="22">
        <v>120</v>
      </c>
      <c r="C565" s="4" t="s">
        <v>7</v>
      </c>
      <c r="D565" s="85">
        <v>0</v>
      </c>
      <c r="E565" s="86"/>
      <c r="F565" s="5" t="s">
        <v>9</v>
      </c>
      <c r="G565" s="6">
        <f>B565*E565</f>
        <v>0</v>
      </c>
    </row>
    <row r="566" spans="1:7" ht="15" customHeight="1" x14ac:dyDescent="0.2">
      <c r="A566" s="3" t="s">
        <v>12</v>
      </c>
      <c r="B566" s="22">
        <v>360</v>
      </c>
      <c r="C566" s="4" t="s">
        <v>7</v>
      </c>
      <c r="D566" s="56">
        <v>0</v>
      </c>
      <c r="E566" s="57"/>
      <c r="F566" s="5" t="s">
        <v>9</v>
      </c>
      <c r="G566" s="6">
        <f t="shared" ref="G566:G569" si="29">B566*E566</f>
        <v>0</v>
      </c>
    </row>
    <row r="567" spans="1:7" ht="15" customHeight="1" x14ac:dyDescent="0.2">
      <c r="A567" s="7" t="s">
        <v>13</v>
      </c>
      <c r="B567" s="22">
        <v>48</v>
      </c>
      <c r="C567" s="4" t="s">
        <v>7</v>
      </c>
      <c r="D567" s="56">
        <v>0</v>
      </c>
      <c r="E567" s="57"/>
      <c r="F567" s="5" t="s">
        <v>9</v>
      </c>
      <c r="G567" s="6">
        <f t="shared" si="29"/>
        <v>0</v>
      </c>
    </row>
    <row r="568" spans="1:7" ht="15" customHeight="1" x14ac:dyDescent="0.2">
      <c r="A568" s="7" t="s">
        <v>14</v>
      </c>
      <c r="B568" s="23">
        <v>120</v>
      </c>
      <c r="C568" s="8" t="s">
        <v>7</v>
      </c>
      <c r="D568" s="56">
        <v>0</v>
      </c>
      <c r="E568" s="57"/>
      <c r="F568" s="9" t="s">
        <v>9</v>
      </c>
      <c r="G568" s="10">
        <f t="shared" si="29"/>
        <v>0</v>
      </c>
    </row>
    <row r="569" spans="1:7" ht="15" customHeight="1" x14ac:dyDescent="0.2">
      <c r="A569" s="11" t="s">
        <v>15</v>
      </c>
      <c r="B569" s="24">
        <v>40</v>
      </c>
      <c r="C569" s="12" t="s">
        <v>7</v>
      </c>
      <c r="D569" s="56">
        <v>0</v>
      </c>
      <c r="E569" s="57"/>
      <c r="F569" s="13" t="s">
        <v>9</v>
      </c>
      <c r="G569" s="14">
        <f t="shared" si="29"/>
        <v>0</v>
      </c>
    </row>
    <row r="570" spans="1:7" ht="15" customHeight="1" thickBot="1" x14ac:dyDescent="0.25">
      <c r="A570" s="7" t="s">
        <v>16</v>
      </c>
      <c r="B570" s="23">
        <v>40</v>
      </c>
      <c r="C570" s="8" t="s">
        <v>7</v>
      </c>
      <c r="D570" s="58">
        <v>0</v>
      </c>
      <c r="E570" s="59"/>
      <c r="F570" s="9" t="s">
        <v>9</v>
      </c>
      <c r="G570" s="10">
        <f>B570*E570</f>
        <v>0</v>
      </c>
    </row>
    <row r="571" spans="1:7" s="16" customFormat="1" ht="15.6" customHeight="1" thickBot="1" x14ac:dyDescent="0.3">
      <c r="A571" s="50" t="s">
        <v>61</v>
      </c>
      <c r="B571" s="51"/>
      <c r="C571" s="51"/>
      <c r="D571" s="51"/>
      <c r="E571" s="51"/>
      <c r="F571" s="51"/>
      <c r="G571" s="15">
        <f>SUM(G565:G570)</f>
        <v>0</v>
      </c>
    </row>
    <row r="572" spans="1:7" ht="25.5" customHeight="1" thickBot="1" x14ac:dyDescent="0.25">
      <c r="A572" s="25" t="s">
        <v>57</v>
      </c>
      <c r="B572" s="16"/>
      <c r="C572" s="16"/>
      <c r="D572" s="16"/>
      <c r="E572" s="16"/>
      <c r="F572" s="16"/>
      <c r="G572" s="16"/>
    </row>
    <row r="573" spans="1:7" ht="21" customHeight="1" thickBot="1" x14ac:dyDescent="0.25">
      <c r="A573" s="60" t="s">
        <v>5</v>
      </c>
      <c r="B573" s="61"/>
      <c r="C573" s="61"/>
      <c r="D573" s="61"/>
      <c r="E573" s="62"/>
      <c r="F573" s="39" t="s">
        <v>9</v>
      </c>
      <c r="G573" s="42" t="s">
        <v>10</v>
      </c>
    </row>
    <row r="574" spans="1:7" ht="15" customHeight="1" x14ac:dyDescent="0.2">
      <c r="A574" s="52" t="s">
        <v>59</v>
      </c>
      <c r="B574" s="52"/>
      <c r="C574" s="52"/>
      <c r="D574" s="52"/>
      <c r="E574" s="52"/>
      <c r="F574" s="5" t="s">
        <v>9</v>
      </c>
      <c r="G574" s="41">
        <v>150000</v>
      </c>
    </row>
    <row r="575" spans="1:7" ht="15" customHeight="1" thickBot="1" x14ac:dyDescent="0.25">
      <c r="A575" s="53" t="s">
        <v>60</v>
      </c>
      <c r="B575" s="54"/>
      <c r="C575" s="54"/>
      <c r="D575" s="54"/>
      <c r="E575" s="55"/>
      <c r="F575" s="26" t="s">
        <v>9</v>
      </c>
      <c r="G575" s="27">
        <f>G571*0.25</f>
        <v>0</v>
      </c>
    </row>
    <row r="576" spans="1:7" s="16" customFormat="1" ht="14.25" thickBot="1" x14ac:dyDescent="0.3">
      <c r="A576" s="72" t="s">
        <v>62</v>
      </c>
      <c r="B576" s="73"/>
      <c r="C576" s="73"/>
      <c r="D576" s="73"/>
      <c r="E576" s="73"/>
      <c r="F576" s="74"/>
      <c r="G576" s="29">
        <f>IF(G575&gt;1,G574+G575,G575*1)</f>
        <v>0</v>
      </c>
    </row>
    <row r="577" spans="1:7" ht="11.65" customHeight="1" thickBot="1" x14ac:dyDescent="0.25">
      <c r="A577" s="16"/>
      <c r="B577" s="16"/>
      <c r="C577" s="16"/>
      <c r="D577" s="16"/>
      <c r="E577" s="16"/>
      <c r="F577" s="16"/>
      <c r="G577" s="16"/>
    </row>
    <row r="578" spans="1:7" ht="17.649999999999999" customHeight="1" thickBot="1" x14ac:dyDescent="0.25">
      <c r="A578" s="75" t="s">
        <v>56</v>
      </c>
      <c r="B578" s="76"/>
      <c r="C578" s="76"/>
      <c r="D578" s="76"/>
      <c r="E578" s="76"/>
      <c r="F578" s="77"/>
      <c r="G578" s="46">
        <f>IF(G571&gt;1,G571+#REF!,G571*1)</f>
        <v>0</v>
      </c>
    </row>
    <row r="579" spans="1:7" ht="17.649999999999999" customHeight="1" x14ac:dyDescent="0.2">
      <c r="A579" s="17"/>
      <c r="B579" s="17"/>
      <c r="C579" s="17"/>
      <c r="D579" s="17"/>
      <c r="E579" s="17"/>
      <c r="F579" s="17"/>
      <c r="G579" s="18"/>
    </row>
  </sheetData>
  <sheetProtection algorithmName="SHA-512" hashValue="XBDILj5okGuoj7QR0G0T5/unzOpuhW574Yiwkm6PJR+OCKKgP7GX45umqJi0cn3iqH5iO3pqGUN0GQgzyoHb3A==" saltValue="YcaObTj4LGOuU+ge8srqMQ==" spinCount="100000" sheet="1" selectLockedCells="1"/>
  <mergeCells count="456">
    <mergeCell ref="A310:F310"/>
    <mergeCell ref="A329:F329"/>
    <mergeCell ref="A348:F348"/>
    <mergeCell ref="A367:F367"/>
    <mergeCell ref="A386:F386"/>
    <mergeCell ref="A405:F405"/>
    <mergeCell ref="A424:F424"/>
    <mergeCell ref="A352:G352"/>
    <mergeCell ref="A354:E354"/>
    <mergeCell ref="A362:F362"/>
    <mergeCell ref="A369:F369"/>
    <mergeCell ref="D355:E355"/>
    <mergeCell ref="D356:E356"/>
    <mergeCell ref="D357:E357"/>
    <mergeCell ref="D358:E358"/>
    <mergeCell ref="D359:E359"/>
    <mergeCell ref="A365:E365"/>
    <mergeCell ref="A366:E366"/>
    <mergeCell ref="A383:E383"/>
    <mergeCell ref="A384:E384"/>
    <mergeCell ref="A385:E385"/>
    <mergeCell ref="A402:E402"/>
    <mergeCell ref="A44:F44"/>
    <mergeCell ref="A82:F82"/>
    <mergeCell ref="A101:F101"/>
    <mergeCell ref="A120:F120"/>
    <mergeCell ref="A139:F139"/>
    <mergeCell ref="A158:F158"/>
    <mergeCell ref="A177:F177"/>
    <mergeCell ref="A196:F196"/>
    <mergeCell ref="A215:F215"/>
    <mergeCell ref="A214:E214"/>
    <mergeCell ref="A162:G162"/>
    <mergeCell ref="A164:E164"/>
    <mergeCell ref="A172:F172"/>
    <mergeCell ref="A179:F179"/>
    <mergeCell ref="D165:E165"/>
    <mergeCell ref="D166:E166"/>
    <mergeCell ref="D167:E167"/>
    <mergeCell ref="D168:E168"/>
    <mergeCell ref="D169:E169"/>
    <mergeCell ref="D170:E170"/>
    <mergeCell ref="D171:E171"/>
    <mergeCell ref="A115:F115"/>
    <mergeCell ref="A122:F122"/>
    <mergeCell ref="D108:E108"/>
    <mergeCell ref="A535:E535"/>
    <mergeCell ref="A536:E536"/>
    <mergeCell ref="A537:E537"/>
    <mergeCell ref="A554:E554"/>
    <mergeCell ref="A555:E555"/>
    <mergeCell ref="A556:E556"/>
    <mergeCell ref="A573:E573"/>
    <mergeCell ref="A574:E574"/>
    <mergeCell ref="A519:F519"/>
    <mergeCell ref="A538:F538"/>
    <mergeCell ref="A557:F557"/>
    <mergeCell ref="A561:G561"/>
    <mergeCell ref="A563:E563"/>
    <mergeCell ref="A571:F571"/>
    <mergeCell ref="A523:G523"/>
    <mergeCell ref="A525:E525"/>
    <mergeCell ref="A533:F533"/>
    <mergeCell ref="A540:F540"/>
    <mergeCell ref="A521:F521"/>
    <mergeCell ref="D526:E526"/>
    <mergeCell ref="D527:E527"/>
    <mergeCell ref="D528:E528"/>
    <mergeCell ref="D529:E529"/>
    <mergeCell ref="D530:E530"/>
    <mergeCell ref="A461:E461"/>
    <mergeCell ref="A478:E478"/>
    <mergeCell ref="A479:E479"/>
    <mergeCell ref="A480:E480"/>
    <mergeCell ref="A497:E497"/>
    <mergeCell ref="A498:E498"/>
    <mergeCell ref="A499:E499"/>
    <mergeCell ref="A516:E516"/>
    <mergeCell ref="A517:E517"/>
    <mergeCell ref="A462:F462"/>
    <mergeCell ref="A481:F481"/>
    <mergeCell ref="A500:F500"/>
    <mergeCell ref="A504:G504"/>
    <mergeCell ref="A506:E506"/>
    <mergeCell ref="A514:F514"/>
    <mergeCell ref="D507:E507"/>
    <mergeCell ref="D508:E508"/>
    <mergeCell ref="D509:E509"/>
    <mergeCell ref="D510:E510"/>
    <mergeCell ref="D511:E511"/>
    <mergeCell ref="D512:E512"/>
    <mergeCell ref="D513:E513"/>
    <mergeCell ref="D494:E494"/>
    <mergeCell ref="A464:F464"/>
    <mergeCell ref="A459:E459"/>
    <mergeCell ref="A460:E460"/>
    <mergeCell ref="A443:F443"/>
    <mergeCell ref="A447:G447"/>
    <mergeCell ref="A449:E449"/>
    <mergeCell ref="A457:F457"/>
    <mergeCell ref="A428:G428"/>
    <mergeCell ref="A430:E430"/>
    <mergeCell ref="A438:F438"/>
    <mergeCell ref="A445:F445"/>
    <mergeCell ref="D431:E431"/>
    <mergeCell ref="D432:E432"/>
    <mergeCell ref="D433:E433"/>
    <mergeCell ref="D434:E434"/>
    <mergeCell ref="D435:E435"/>
    <mergeCell ref="D436:E436"/>
    <mergeCell ref="D437:E437"/>
    <mergeCell ref="D450:E450"/>
    <mergeCell ref="D451:E451"/>
    <mergeCell ref="D452:E452"/>
    <mergeCell ref="A236:F236"/>
    <mergeCell ref="A403:E403"/>
    <mergeCell ref="A390:G390"/>
    <mergeCell ref="A392:E392"/>
    <mergeCell ref="A400:F400"/>
    <mergeCell ref="A373:E373"/>
    <mergeCell ref="A381:F381"/>
    <mergeCell ref="A388:F388"/>
    <mergeCell ref="A308:E308"/>
    <mergeCell ref="A309:E309"/>
    <mergeCell ref="A326:E326"/>
    <mergeCell ref="A327:E327"/>
    <mergeCell ref="A328:E328"/>
    <mergeCell ref="A345:E345"/>
    <mergeCell ref="A343:F343"/>
    <mergeCell ref="A312:F312"/>
    <mergeCell ref="A347:E347"/>
    <mergeCell ref="D374:E374"/>
    <mergeCell ref="D375:E375"/>
    <mergeCell ref="D376:E376"/>
    <mergeCell ref="D377:E377"/>
    <mergeCell ref="D378:E378"/>
    <mergeCell ref="D379:E379"/>
    <mergeCell ref="D380:E380"/>
    <mergeCell ref="A234:F234"/>
    <mergeCell ref="A195:E195"/>
    <mergeCell ref="A212:E212"/>
    <mergeCell ref="A213:E213"/>
    <mergeCell ref="A181:G181"/>
    <mergeCell ref="A183:E183"/>
    <mergeCell ref="A191:F191"/>
    <mergeCell ref="A198:F198"/>
    <mergeCell ref="D184:E184"/>
    <mergeCell ref="D185:E185"/>
    <mergeCell ref="D186:E186"/>
    <mergeCell ref="D187:E187"/>
    <mergeCell ref="D188:E188"/>
    <mergeCell ref="D189:E189"/>
    <mergeCell ref="D190:E190"/>
    <mergeCell ref="A231:E231"/>
    <mergeCell ref="A232:E232"/>
    <mergeCell ref="A233:E233"/>
    <mergeCell ref="A219:G219"/>
    <mergeCell ref="A221:E221"/>
    <mergeCell ref="A229:F229"/>
    <mergeCell ref="A174:E174"/>
    <mergeCell ref="A175:E175"/>
    <mergeCell ref="A176:E176"/>
    <mergeCell ref="A193:E193"/>
    <mergeCell ref="A194:E194"/>
    <mergeCell ref="A117:E117"/>
    <mergeCell ref="A118:E118"/>
    <mergeCell ref="A119:E119"/>
    <mergeCell ref="A136:E136"/>
    <mergeCell ref="A137:E137"/>
    <mergeCell ref="A138:E138"/>
    <mergeCell ref="A155:E155"/>
    <mergeCell ref="A156:E156"/>
    <mergeCell ref="A124:G124"/>
    <mergeCell ref="A126:E126"/>
    <mergeCell ref="A134:F134"/>
    <mergeCell ref="A141:F141"/>
    <mergeCell ref="D127:E127"/>
    <mergeCell ref="D128:E128"/>
    <mergeCell ref="D129:E129"/>
    <mergeCell ref="D130:E130"/>
    <mergeCell ref="D131:E131"/>
    <mergeCell ref="D132:E132"/>
    <mergeCell ref="D133:E133"/>
    <mergeCell ref="A41:E41"/>
    <mergeCell ref="A42:E42"/>
    <mergeCell ref="A43:E43"/>
    <mergeCell ref="A60:E60"/>
    <mergeCell ref="A61:E61"/>
    <mergeCell ref="A62:E62"/>
    <mergeCell ref="A79:E79"/>
    <mergeCell ref="A80:E80"/>
    <mergeCell ref="A81:E81"/>
    <mergeCell ref="A48:G48"/>
    <mergeCell ref="A50:E50"/>
    <mergeCell ref="A58:F58"/>
    <mergeCell ref="A63:F63"/>
    <mergeCell ref="A65:F65"/>
    <mergeCell ref="D51:E51"/>
    <mergeCell ref="D52:E52"/>
    <mergeCell ref="D53:E53"/>
    <mergeCell ref="D54:E54"/>
    <mergeCell ref="D55:E55"/>
    <mergeCell ref="D56:E56"/>
    <mergeCell ref="D57:E57"/>
    <mergeCell ref="D70:E70"/>
    <mergeCell ref="D71:E71"/>
    <mergeCell ref="D72:E72"/>
    <mergeCell ref="A578:F578"/>
    <mergeCell ref="A542:G542"/>
    <mergeCell ref="A544:E544"/>
    <mergeCell ref="A552:F552"/>
    <mergeCell ref="A559:F559"/>
    <mergeCell ref="D545:E545"/>
    <mergeCell ref="D546:E546"/>
    <mergeCell ref="D547:E547"/>
    <mergeCell ref="D548:E548"/>
    <mergeCell ref="D549:E549"/>
    <mergeCell ref="D550:E550"/>
    <mergeCell ref="D551:E551"/>
    <mergeCell ref="D564:E564"/>
    <mergeCell ref="D565:E565"/>
    <mergeCell ref="D566:E566"/>
    <mergeCell ref="D567:E567"/>
    <mergeCell ref="D568:E568"/>
    <mergeCell ref="D569:E569"/>
    <mergeCell ref="D570:E570"/>
    <mergeCell ref="A576:F576"/>
    <mergeCell ref="A575:E575"/>
    <mergeCell ref="D531:E531"/>
    <mergeCell ref="D532:E532"/>
    <mergeCell ref="A485:G485"/>
    <mergeCell ref="A487:E487"/>
    <mergeCell ref="A495:F495"/>
    <mergeCell ref="A476:F476"/>
    <mergeCell ref="A502:F502"/>
    <mergeCell ref="A466:G466"/>
    <mergeCell ref="A468:E468"/>
    <mergeCell ref="A483:F483"/>
    <mergeCell ref="D469:E469"/>
    <mergeCell ref="D470:E470"/>
    <mergeCell ref="D471:E471"/>
    <mergeCell ref="D472:E472"/>
    <mergeCell ref="D473:E473"/>
    <mergeCell ref="D474:E474"/>
    <mergeCell ref="D475:E475"/>
    <mergeCell ref="D488:E488"/>
    <mergeCell ref="D489:E489"/>
    <mergeCell ref="D490:E490"/>
    <mergeCell ref="D491:E491"/>
    <mergeCell ref="D492:E492"/>
    <mergeCell ref="D493:E493"/>
    <mergeCell ref="A518:E518"/>
    <mergeCell ref="D453:E453"/>
    <mergeCell ref="D454:E454"/>
    <mergeCell ref="D455:E455"/>
    <mergeCell ref="D456:E456"/>
    <mergeCell ref="A409:G409"/>
    <mergeCell ref="A411:E411"/>
    <mergeCell ref="A419:F419"/>
    <mergeCell ref="A426:F426"/>
    <mergeCell ref="D413:E413"/>
    <mergeCell ref="D414:E414"/>
    <mergeCell ref="D415:E415"/>
    <mergeCell ref="D416:E416"/>
    <mergeCell ref="D417:E417"/>
    <mergeCell ref="D418:E418"/>
    <mergeCell ref="A421:E421"/>
    <mergeCell ref="A422:E422"/>
    <mergeCell ref="A423:E423"/>
    <mergeCell ref="A440:E440"/>
    <mergeCell ref="A441:E441"/>
    <mergeCell ref="A442:E442"/>
    <mergeCell ref="D412:E412"/>
    <mergeCell ref="A407:F407"/>
    <mergeCell ref="D393:E393"/>
    <mergeCell ref="D394:E394"/>
    <mergeCell ref="D395:E395"/>
    <mergeCell ref="D396:E396"/>
    <mergeCell ref="D397:E397"/>
    <mergeCell ref="D398:E398"/>
    <mergeCell ref="D399:E399"/>
    <mergeCell ref="A404:E404"/>
    <mergeCell ref="A371:G371"/>
    <mergeCell ref="D317:E317"/>
    <mergeCell ref="D318:E318"/>
    <mergeCell ref="D319:E319"/>
    <mergeCell ref="D320:E320"/>
    <mergeCell ref="D321:E321"/>
    <mergeCell ref="D322:E322"/>
    <mergeCell ref="D323:E323"/>
    <mergeCell ref="D336:E336"/>
    <mergeCell ref="D337:E337"/>
    <mergeCell ref="D338:E338"/>
    <mergeCell ref="D339:E339"/>
    <mergeCell ref="D340:E340"/>
    <mergeCell ref="D341:E341"/>
    <mergeCell ref="D342:E342"/>
    <mergeCell ref="A346:E346"/>
    <mergeCell ref="D360:E360"/>
    <mergeCell ref="D361:E361"/>
    <mergeCell ref="A364:E364"/>
    <mergeCell ref="A350:F350"/>
    <mergeCell ref="A333:G333"/>
    <mergeCell ref="A335:E335"/>
    <mergeCell ref="D279:E279"/>
    <mergeCell ref="D280:E280"/>
    <mergeCell ref="D281:E281"/>
    <mergeCell ref="D282:E282"/>
    <mergeCell ref="D283:E283"/>
    <mergeCell ref="D284:E284"/>
    <mergeCell ref="D285:E285"/>
    <mergeCell ref="D298:E298"/>
    <mergeCell ref="D299:E299"/>
    <mergeCell ref="D300:E300"/>
    <mergeCell ref="D301:E301"/>
    <mergeCell ref="D302:E302"/>
    <mergeCell ref="D303:E303"/>
    <mergeCell ref="D304:E304"/>
    <mergeCell ref="A288:E288"/>
    <mergeCell ref="A289:E289"/>
    <mergeCell ref="A290:E290"/>
    <mergeCell ref="A307:E307"/>
    <mergeCell ref="A314:G314"/>
    <mergeCell ref="A316:E316"/>
    <mergeCell ref="A324:F324"/>
    <mergeCell ref="A331:F331"/>
    <mergeCell ref="A305:F305"/>
    <mergeCell ref="D241:E241"/>
    <mergeCell ref="D242:E242"/>
    <mergeCell ref="D243:E243"/>
    <mergeCell ref="D244:E244"/>
    <mergeCell ref="D245:E245"/>
    <mergeCell ref="D246:E246"/>
    <mergeCell ref="D247:E247"/>
    <mergeCell ref="D260:E260"/>
    <mergeCell ref="D261:E261"/>
    <mergeCell ref="D262:E262"/>
    <mergeCell ref="D263:E263"/>
    <mergeCell ref="D264:E264"/>
    <mergeCell ref="D265:E265"/>
    <mergeCell ref="D266:E266"/>
    <mergeCell ref="A252:E252"/>
    <mergeCell ref="A257:G257"/>
    <mergeCell ref="A276:G276"/>
    <mergeCell ref="A278:E278"/>
    <mergeCell ref="A286:F286"/>
    <mergeCell ref="A293:F293"/>
    <mergeCell ref="A272:F272"/>
    <mergeCell ref="A291:F291"/>
    <mergeCell ref="A250:E250"/>
    <mergeCell ref="A251:E251"/>
    <mergeCell ref="A274:F274"/>
    <mergeCell ref="A238:G238"/>
    <mergeCell ref="A240:E240"/>
    <mergeCell ref="A248:F248"/>
    <mergeCell ref="A255:F255"/>
    <mergeCell ref="A295:G295"/>
    <mergeCell ref="A297:E297"/>
    <mergeCell ref="A269:E269"/>
    <mergeCell ref="A270:E270"/>
    <mergeCell ref="A271:E271"/>
    <mergeCell ref="A200:G200"/>
    <mergeCell ref="A202:E202"/>
    <mergeCell ref="A210:F210"/>
    <mergeCell ref="A217:F217"/>
    <mergeCell ref="D203:E203"/>
    <mergeCell ref="D204:E204"/>
    <mergeCell ref="D205:E205"/>
    <mergeCell ref="D206:E206"/>
    <mergeCell ref="D207:E207"/>
    <mergeCell ref="D208:E208"/>
    <mergeCell ref="D209:E209"/>
    <mergeCell ref="A259:E259"/>
    <mergeCell ref="A267:F267"/>
    <mergeCell ref="D222:E222"/>
    <mergeCell ref="D223:E223"/>
    <mergeCell ref="D224:E224"/>
    <mergeCell ref="D225:E225"/>
    <mergeCell ref="D226:E226"/>
    <mergeCell ref="D227:E227"/>
    <mergeCell ref="D228:E228"/>
    <mergeCell ref="A253:F253"/>
    <mergeCell ref="A143:G143"/>
    <mergeCell ref="A145:E145"/>
    <mergeCell ref="A153:F153"/>
    <mergeCell ref="A160:F160"/>
    <mergeCell ref="D146:E146"/>
    <mergeCell ref="D147:E147"/>
    <mergeCell ref="D148:E148"/>
    <mergeCell ref="D149:E149"/>
    <mergeCell ref="D150:E150"/>
    <mergeCell ref="D151:E151"/>
    <mergeCell ref="D152:E152"/>
    <mergeCell ref="A157:E157"/>
    <mergeCell ref="D109:E109"/>
    <mergeCell ref="D110:E110"/>
    <mergeCell ref="D111:E111"/>
    <mergeCell ref="D112:E112"/>
    <mergeCell ref="D113:E113"/>
    <mergeCell ref="D114:E114"/>
    <mergeCell ref="A98:E98"/>
    <mergeCell ref="A77:F77"/>
    <mergeCell ref="A84:F84"/>
    <mergeCell ref="A105:G105"/>
    <mergeCell ref="A86:G86"/>
    <mergeCell ref="A88:E88"/>
    <mergeCell ref="A96:F96"/>
    <mergeCell ref="A103:F103"/>
    <mergeCell ref="D89:E89"/>
    <mergeCell ref="D90:E90"/>
    <mergeCell ref="D91:E91"/>
    <mergeCell ref="D92:E92"/>
    <mergeCell ref="D93:E93"/>
    <mergeCell ref="D94:E94"/>
    <mergeCell ref="D95:E95"/>
    <mergeCell ref="A100:E100"/>
    <mergeCell ref="A107:E107"/>
    <mergeCell ref="D73:E73"/>
    <mergeCell ref="D74:E74"/>
    <mergeCell ref="D75:E75"/>
    <mergeCell ref="D76:E76"/>
    <mergeCell ref="A99:E99"/>
    <mergeCell ref="A46:F46"/>
    <mergeCell ref="A10:G10"/>
    <mergeCell ref="A6:G6"/>
    <mergeCell ref="A12:E12"/>
    <mergeCell ref="A27:F27"/>
    <mergeCell ref="A67:G67"/>
    <mergeCell ref="A69:E69"/>
    <mergeCell ref="D13:E13"/>
    <mergeCell ref="D14:E14"/>
    <mergeCell ref="D15:E15"/>
    <mergeCell ref="D16:E16"/>
    <mergeCell ref="D17:E17"/>
    <mergeCell ref="D18:E18"/>
    <mergeCell ref="D19:E19"/>
    <mergeCell ref="D32:E32"/>
    <mergeCell ref="D33:E33"/>
    <mergeCell ref="D34:E34"/>
    <mergeCell ref="D35:E35"/>
    <mergeCell ref="D36:E36"/>
    <mergeCell ref="A39:F39"/>
    <mergeCell ref="A23:E23"/>
    <mergeCell ref="A24:E24"/>
    <mergeCell ref="D37:E37"/>
    <mergeCell ref="D38:E38"/>
    <mergeCell ref="A22:E22"/>
    <mergeCell ref="A1:G1"/>
    <mergeCell ref="A2:G2"/>
    <mergeCell ref="A4:G4"/>
    <mergeCell ref="A20:F20"/>
    <mergeCell ref="A5:C5"/>
    <mergeCell ref="A29:G29"/>
    <mergeCell ref="A31:E31"/>
    <mergeCell ref="A25:F25"/>
    <mergeCell ref="A3:G3"/>
  </mergeCells>
  <printOptions horizontalCentered="1"/>
  <pageMargins left="0.5" right="0.5" top="1.14776234567901" bottom="0.59322916666666703" header="0.4" footer="0.256770833333333"/>
  <pageSetup scale="85" orientation="portrait" r:id="rId1"/>
  <headerFooter>
    <oddHeader xml:space="preserve">&amp;L&amp;"Arial,Regular"
California Department of Corrections and Rehabilitation (CDCR)
Rate Sheet&amp;C                                                        &amp;R&amp;"Arial,Regular"Bid Number C5611695-D, Rebid 1
Exhibit B-1
</oddHeader>
    <oddFooter>&amp;C&amp;"Arial,Regular"Page &amp;P of &amp;N</oddFooter>
    <firstHeader xml:space="preserve">&amp;L&amp;"Arial,Regular"TBB&amp;"-,Regular"
&amp;"Arial,Regular"California Department of Corrections and Rehabilitation (CDCR)
Rate Sheet&amp;R&amp;"Arial,Regular"Bid Number C5611XXX-D
Exhibit B-1
</firstHeader>
    <firstFooter>&amp;CPage &amp;P of &amp;N</firstFooter>
  </headerFooter>
  <rowBreaks count="15" manualBreakCount="15">
    <brk id="9" max="16383" man="1"/>
    <brk id="47" max="6" man="1"/>
    <brk id="85" max="6" man="1"/>
    <brk id="123" max="6" man="1"/>
    <brk id="161" max="6" man="1"/>
    <brk id="199" max="6" man="1"/>
    <brk id="237" max="6" man="1"/>
    <brk id="275" max="6" man="1"/>
    <brk id="313" max="6" man="1"/>
    <brk id="351" max="6" man="1"/>
    <brk id="389" max="6" man="1"/>
    <brk id="427" max="6" man="1"/>
    <brk id="465" max="6" man="1"/>
    <brk id="503" max="6" man="1"/>
    <brk id="541" max="6"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f864357-22d8-4ada-995b-c8f2559afccb" xsi:nil="true"/>
    <lcf76f155ced4ddcb4097134ff3c332f xmlns="5e0e01d7-26dc-413c-9c6d-bf40204a64c5">
      <Terms xmlns="http://schemas.microsoft.com/office/infopath/2007/PartnerControls"/>
    </lcf76f155ced4ddcb4097134ff3c332f>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Props1.xml><?xml version="1.0" encoding="utf-8"?>
<ds:datastoreItem xmlns:ds="http://schemas.openxmlformats.org/officeDocument/2006/customXml" ds:itemID="{73E2316A-B999-4893-8072-75546FCE9DD8}">
  <ds:schemaRefs>
    <ds:schemaRef ds:uri="http://schemas.microsoft.com/sharepoint/v3/contenttype/forms"/>
  </ds:schemaRefs>
</ds:datastoreItem>
</file>

<file path=customXml/itemProps2.xml><?xml version="1.0" encoding="utf-8"?>
<ds:datastoreItem xmlns:ds="http://schemas.openxmlformats.org/officeDocument/2006/customXml" ds:itemID="{6E61B388-1782-4689-8C9C-F73B1AF257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41EFC6-2A77-4164-910B-9C6C02F88468}">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Manager/>
  <Company>CDCR</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Ferreira, Rock (PCADMIN)</dc:creator>
  <cp:keywords/>
  <dc:description/>
  <cp:lastModifiedBy>Sheckler, Samantha@CDCR</cp:lastModifiedBy>
  <cp:revision/>
  <cp:lastPrinted>2026-04-29T00:45:49Z</cp:lastPrinted>
  <dcterms:created xsi:type="dcterms:W3CDTF">2013-02-14T00:02:34Z</dcterms:created>
  <dcterms:modified xsi:type="dcterms:W3CDTF">2026-06-04T22:17:58Z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