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1628 - MVC Inspections\26DPP01253\C. Bid Solicitation Documents\Price Sheet\"/>
    </mc:Choice>
  </mc:AlternateContent>
  <xr:revisionPtr revIDLastSave="0" documentId="8_{FA8D785A-18E3-4056-9882-E659BBAA2248}" xr6:coauthVersionLast="47" xr6:coauthVersionMax="47" xr10:uidLastSave="{00000000-0000-0000-0000-000000000000}"/>
  <workbookProtection workbookAlgorithmName="SHA-512" workbookHashValue="YOFQvKyNIRdEaeDVurxWdCB11O2ka5Qk/bBvtys0ZVVmZKgKwXcqwgy7Mr5MAQlWi0MavR2c4ChEimXsfk4eVQ==" workbookSaltValue="bD2uAAroMzV4vgCJu2FIlQ==" workbookSpinCount="100000" lockStructure="1"/>
  <bookViews>
    <workbookView xWindow="-23148" yWindow="-24" windowWidth="23256" windowHeight="13896" xr2:uid="{00000000-000D-0000-FFFF-FFFF00000000}"/>
  </bookViews>
  <sheets>
    <sheet name="Sheet1" sheetId="1" r:id="rId1"/>
    <sheet name="Sheet2" sheetId="2" state="hidden" r:id="rId2"/>
    <sheet name="Sheet3" sheetId="3" state="hidden" r:id="rId3"/>
    <sheet name="Sheet4" sheetId="4" state="hidden" r:id="rId4"/>
    <sheet name="Sheet5" sheetId="5" state="hidden" r:id="rId5"/>
  </sheets>
  <definedNames>
    <definedName name="_xlnm.Print_Titles" localSheetId="0">Sheet1!$1:$3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9" i="1" l="1"/>
  <c r="K11" i="1"/>
  <c r="K10" i="1"/>
  <c r="K12" i="1"/>
  <c r="K17" i="1" l="1"/>
  <c r="K15" i="1"/>
  <c r="K16" i="1"/>
  <c r="K13" i="1"/>
  <c r="K18" i="1" l="1"/>
  <c r="K19" i="1" l="1"/>
</calcChain>
</file>

<file path=xl/sharedStrings.xml><?xml version="1.0" encoding="utf-8"?>
<sst xmlns="http://schemas.openxmlformats.org/spreadsheetml/2006/main" count="87" uniqueCount="59">
  <si>
    <t xml:space="preserve">Bidder Name: </t>
  </si>
  <si>
    <t>Instructions:</t>
  </si>
  <si>
    <t xml:space="preserve">Refer to Bid Solicitation Section 3.26 for Bidder instructions. The Bidder shall provide pricing for all of the yellow highlighted cells including the optional extension cells. </t>
  </si>
  <si>
    <t>Description/Service</t>
  </si>
  <si>
    <t>Estimated Volume Per Year</t>
  </si>
  <si>
    <t>Unit of Measurement</t>
  </si>
  <si>
    <r>
      <t xml:space="preserve">Year 1
</t>
    </r>
    <r>
      <rPr>
        <b/>
        <sz val="10"/>
        <color theme="1"/>
        <rFont val="Arial"/>
        <family val="2"/>
      </rPr>
      <t>All-Inclusive Price</t>
    </r>
  </si>
  <si>
    <r>
      <t xml:space="preserve">Year 2
</t>
    </r>
    <r>
      <rPr>
        <b/>
        <sz val="10"/>
        <color theme="1"/>
        <rFont val="Arial"/>
        <family val="2"/>
      </rPr>
      <t>All-Inclusive Price</t>
    </r>
  </si>
  <si>
    <r>
      <t xml:space="preserve">Year 3
</t>
    </r>
    <r>
      <rPr>
        <b/>
        <sz val="10"/>
        <color theme="1"/>
        <rFont val="Arial"/>
        <family val="2"/>
      </rPr>
      <t>All-Inclusive Price</t>
    </r>
  </si>
  <si>
    <r>
      <t xml:space="preserve">Year 4
</t>
    </r>
    <r>
      <rPr>
        <b/>
        <sz val="10"/>
        <color theme="1"/>
        <rFont val="Arial"/>
        <family val="2"/>
      </rPr>
      <t>All-Inclusive Price</t>
    </r>
  </si>
  <si>
    <r>
      <t xml:space="preserve">Year 5
</t>
    </r>
    <r>
      <rPr>
        <b/>
        <sz val="10"/>
        <color theme="1"/>
        <rFont val="Arial"/>
        <family val="2"/>
      </rPr>
      <t>All-Inclusive Price</t>
    </r>
  </si>
  <si>
    <r>
      <t xml:space="preserve">Year 6
</t>
    </r>
    <r>
      <rPr>
        <b/>
        <sz val="10"/>
        <color theme="1"/>
        <rFont val="Arial"/>
        <family val="2"/>
      </rPr>
      <t>All-Inclusive Price</t>
    </r>
  </si>
  <si>
    <t>Total Cost</t>
  </si>
  <si>
    <r>
      <t xml:space="preserve">Year 7
</t>
    </r>
    <r>
      <rPr>
        <b/>
        <sz val="10"/>
        <color theme="1"/>
        <rFont val="Arial"/>
        <family val="2"/>
      </rPr>
      <t xml:space="preserve">All-Inclusive Price
</t>
    </r>
    <r>
      <rPr>
        <sz val="8"/>
        <color theme="1"/>
        <rFont val="Arial"/>
        <family val="2"/>
      </rPr>
      <t>(Optional Extension - See Section 5.1)</t>
    </r>
  </si>
  <si>
    <r>
      <t xml:space="preserve">Year 8
</t>
    </r>
    <r>
      <rPr>
        <b/>
        <sz val="10"/>
        <color theme="1"/>
        <rFont val="Arial"/>
        <family val="2"/>
      </rPr>
      <t xml:space="preserve">All-Inclusive Price
</t>
    </r>
    <r>
      <rPr>
        <sz val="8"/>
        <color theme="1"/>
        <rFont val="Arial"/>
        <family val="2"/>
      </rPr>
      <t>(Optional Extension - See Section 5.1)</t>
    </r>
  </si>
  <si>
    <r>
      <t xml:space="preserve">Year 9
</t>
    </r>
    <r>
      <rPr>
        <b/>
        <sz val="10"/>
        <color theme="1"/>
        <rFont val="Arial"/>
        <family val="2"/>
      </rPr>
      <t xml:space="preserve">All-Inclusive Price
</t>
    </r>
    <r>
      <rPr>
        <sz val="8"/>
        <color theme="1"/>
        <rFont val="Arial"/>
        <family val="2"/>
      </rPr>
      <t>(Optional Extension - See Section 5.1)</t>
    </r>
  </si>
  <si>
    <r>
      <t xml:space="preserve">Year 10
</t>
    </r>
    <r>
      <rPr>
        <b/>
        <sz val="10"/>
        <color theme="1"/>
        <rFont val="Arial"/>
        <family val="2"/>
      </rPr>
      <t xml:space="preserve">All-Inclusive Price
</t>
    </r>
    <r>
      <rPr>
        <sz val="8"/>
        <color theme="1"/>
        <rFont val="Arial"/>
        <family val="2"/>
      </rPr>
      <t>(Optional Extension - See Section 5.1)</t>
    </r>
  </si>
  <si>
    <t>VID DEVELOPMENT - NEXT GENERATION VEHICLE INSPECTION SYSTEM</t>
  </si>
  <si>
    <r>
      <t xml:space="preserve">All NGVID Required Documents
</t>
    </r>
    <r>
      <rPr>
        <sz val="10"/>
        <rFont val="Arial"/>
        <family val="2"/>
      </rPr>
      <t>Bid Solicitation Section 4.22.3, 4.34, 4.27.3</t>
    </r>
  </si>
  <si>
    <t>TASK</t>
  </si>
  <si>
    <r>
      <t xml:space="preserve">Design, Development, and Implementation
</t>
    </r>
    <r>
      <rPr>
        <sz val="10"/>
        <rFont val="Arial"/>
        <family val="2"/>
      </rPr>
      <t>Bid Solicitation Section 4.20, 4.20.21, 4.22-4.26.1.4</t>
    </r>
  </si>
  <si>
    <t>PIFs AND PFFs</t>
  </si>
  <si>
    <r>
      <t>NGWorkstation price to PIFs and PFFs (</t>
    </r>
    <r>
      <rPr>
        <b/>
        <u/>
        <sz val="11"/>
        <rFont val="Arial"/>
        <family val="2"/>
      </rPr>
      <t>PC based</t>
    </r>
    <r>
      <rPr>
        <sz val="11"/>
        <rFont val="Arial"/>
        <family val="2"/>
      </rPr>
      <t xml:space="preserve"> - PC, monitor, barcode reader, printer, scan tool, keyboard, mouse)
</t>
    </r>
    <r>
      <rPr>
        <sz val="10"/>
        <rFont val="Arial"/>
        <family val="2"/>
      </rPr>
      <t>Bid Solicitation Section 4.20.8.2</t>
    </r>
  </si>
  <si>
    <t>EACH</t>
  </si>
  <si>
    <r>
      <t>NGWorkstation price to PIFs and PFFs (</t>
    </r>
    <r>
      <rPr>
        <b/>
        <u/>
        <sz val="11"/>
        <rFont val="Arial"/>
        <family val="2"/>
      </rPr>
      <t>Tablet based</t>
    </r>
    <r>
      <rPr>
        <sz val="11"/>
        <rFont val="Arial"/>
        <family val="2"/>
      </rPr>
      <t xml:space="preserve"> - Tablet, printer, scan tool)
</t>
    </r>
    <r>
      <rPr>
        <sz val="10"/>
        <rFont val="Arial"/>
        <family val="2"/>
      </rPr>
      <t>Bid Solicitation Section 4.20.8.2</t>
    </r>
  </si>
  <si>
    <r>
      <t>NGWorkstation price to PIFs and PFFs (</t>
    </r>
    <r>
      <rPr>
        <b/>
        <u/>
        <sz val="11"/>
        <rFont val="Arial"/>
        <family val="2"/>
      </rPr>
      <t>Laptop based</t>
    </r>
    <r>
      <rPr>
        <sz val="11"/>
        <rFont val="Arial"/>
        <family val="2"/>
      </rPr>
      <t xml:space="preserve"> - Laptop, printer, barcode reader, scan tool)
</t>
    </r>
    <r>
      <rPr>
        <sz val="10"/>
        <rFont val="Arial"/>
        <family val="2"/>
      </rPr>
      <t>Bid Solicitation Section 4.20.8.2</t>
    </r>
  </si>
  <si>
    <r>
      <t xml:space="preserve">Inspection transaction fee for PIFs and PFFs (days 91 - 365, maintenance only)
</t>
    </r>
    <r>
      <rPr>
        <sz val="10"/>
        <rFont val="Arial"/>
        <family val="2"/>
      </rPr>
      <t>Bid Solicitation Section 4.20.7</t>
    </r>
  </si>
  <si>
    <r>
      <t xml:space="preserve">Inspection transaction fee for PIFs and PFFs (including NGVID &amp; all maintenance)
</t>
    </r>
    <r>
      <rPr>
        <sz val="10"/>
        <rFont val="Arial"/>
        <family val="2"/>
      </rPr>
      <t>Bid Solicitation Section 4.20.7</t>
    </r>
  </si>
  <si>
    <t>CIFS - STARTUP, RETROFIT, IMPROVEMENT, AND PER INSPECTION COST</t>
  </si>
  <si>
    <r>
      <t xml:space="preserve">Training State Staff on NGSystem (Price Per Employee)
</t>
    </r>
    <r>
      <rPr>
        <sz val="10"/>
        <rFont val="Arial"/>
        <family val="2"/>
      </rPr>
      <t>Bid Solicitation Section 4.30.3</t>
    </r>
  </si>
  <si>
    <r>
      <t xml:space="preserve">CIF Retrofit - Removal of old equipment, installation of new equipment (NGWorkstations), facility acceptance testing. 
</t>
    </r>
    <r>
      <rPr>
        <sz val="10"/>
        <rFont val="Arial"/>
        <family val="2"/>
      </rPr>
      <t>Bid Solicitation Section 4.9.4.1</t>
    </r>
  </si>
  <si>
    <r>
      <t xml:space="preserve">Cost per inspection at CIFs. Includes all CIF operational costs (days 91 - 365 [excluding the Legacy VID transaction cost]) - Inclusive of all State operational costs
</t>
    </r>
    <r>
      <rPr>
        <sz val="10"/>
        <rFont val="Arial"/>
        <family val="2"/>
      </rPr>
      <t xml:space="preserve">Bid Solicitation Section 4.1.3, 4.2.1 </t>
    </r>
  </si>
  <si>
    <t>1,425,000
(Year 1)</t>
  </si>
  <si>
    <r>
      <t xml:space="preserve">Cost per inspection at CIFs (Includes all CIF operational costs.) - Inclusive of all State operational costs
</t>
    </r>
    <r>
      <rPr>
        <sz val="10"/>
        <rFont val="Arial"/>
        <family val="2"/>
      </rPr>
      <t>Bid Solicitation Section 4.1.2</t>
    </r>
  </si>
  <si>
    <r>
      <t xml:space="preserve">Additional Work 
</t>
    </r>
    <r>
      <rPr>
        <sz val="10"/>
        <rFont val="Arial"/>
        <family val="2"/>
      </rPr>
      <t>Bid Solicitation Section 4.6</t>
    </r>
  </si>
  <si>
    <t>HOUR</t>
  </si>
  <si>
    <r>
      <t xml:space="preserve">Project Manager
</t>
    </r>
    <r>
      <rPr>
        <sz val="10"/>
        <rFont val="Arial"/>
        <family val="2"/>
      </rPr>
      <t>Bid Solicitation Section 4.10.1</t>
    </r>
  </si>
  <si>
    <r>
      <t xml:space="preserve">Business Analyst
</t>
    </r>
    <r>
      <rPr>
        <sz val="10"/>
        <rFont val="Arial"/>
        <family val="2"/>
      </rPr>
      <t>Bid Solicitation Section 4.10.1</t>
    </r>
  </si>
  <si>
    <r>
      <t xml:space="preserve">User Interface Designer
</t>
    </r>
    <r>
      <rPr>
        <sz val="10"/>
        <rFont val="Arial"/>
        <family val="2"/>
      </rPr>
      <t>Bid Solicitation Section 4.10.1</t>
    </r>
  </si>
  <si>
    <r>
      <t xml:space="preserve">Developer
</t>
    </r>
    <r>
      <rPr>
        <sz val="10"/>
        <rFont val="Arial"/>
        <family val="2"/>
      </rPr>
      <t>Bid Solicitation Section 4.10.1</t>
    </r>
  </si>
  <si>
    <r>
      <t xml:space="preserve">Database Administrator
</t>
    </r>
    <r>
      <rPr>
        <sz val="10"/>
        <rFont val="Arial"/>
        <family val="2"/>
      </rPr>
      <t>Bid Solicitation Section 4.10.1</t>
    </r>
  </si>
  <si>
    <r>
      <t xml:space="preserve">Security Design Lead
</t>
    </r>
    <r>
      <rPr>
        <sz val="10"/>
        <rFont val="Arial"/>
        <family val="2"/>
      </rPr>
      <t>Bid Solicitation Section 4.10.1</t>
    </r>
  </si>
  <si>
    <r>
      <t xml:space="preserve">Security Tester
</t>
    </r>
    <r>
      <rPr>
        <sz val="10"/>
        <rFont val="Arial"/>
        <family val="2"/>
      </rPr>
      <t>Bid Solicitation Section 4.10.1</t>
    </r>
  </si>
  <si>
    <r>
      <t xml:space="preserve">Quality Assurance Manager
</t>
    </r>
    <r>
      <rPr>
        <sz val="10"/>
        <rFont val="Arial"/>
        <family val="2"/>
      </rPr>
      <t>Bid Solicitation Section 4.10.1</t>
    </r>
  </si>
  <si>
    <t>PIF/PFF REPLACEMENT EQUIPMENT</t>
  </si>
  <si>
    <r>
      <t xml:space="preserve">Monitor
</t>
    </r>
    <r>
      <rPr>
        <sz val="10"/>
        <rFont val="Arial"/>
        <family val="2"/>
      </rPr>
      <t>Bid Solicitation Section 4.20</t>
    </r>
  </si>
  <si>
    <t>UNIT</t>
  </si>
  <si>
    <r>
      <t xml:space="preserve">Keyboard
</t>
    </r>
    <r>
      <rPr>
        <sz val="10"/>
        <rFont val="Arial"/>
        <family val="2"/>
      </rPr>
      <t>Bid Solicitation Section 4.20</t>
    </r>
  </si>
  <si>
    <r>
      <t xml:space="preserve">Mouse
</t>
    </r>
    <r>
      <rPr>
        <sz val="10"/>
        <rFont val="Arial"/>
        <family val="2"/>
      </rPr>
      <t>Bid Solicitation Section 4.20</t>
    </r>
  </si>
  <si>
    <r>
      <t xml:space="preserve">OBD Scan Tool
</t>
    </r>
    <r>
      <rPr>
        <sz val="10"/>
        <rFont val="Arial"/>
        <family val="2"/>
      </rPr>
      <t>Bid Solicitation Section 4.20</t>
    </r>
  </si>
  <si>
    <r>
      <t xml:space="preserve">Bar Code Scanner
</t>
    </r>
    <r>
      <rPr>
        <sz val="10"/>
        <rFont val="Arial"/>
        <family val="2"/>
      </rPr>
      <t>Bid Solicitation Section 4.20</t>
    </r>
  </si>
  <si>
    <r>
      <t xml:space="preserve">Printer
</t>
    </r>
    <r>
      <rPr>
        <sz val="10"/>
        <rFont val="Arial"/>
        <family val="2"/>
      </rPr>
      <t>Bid Solicitation Section 4.20</t>
    </r>
  </si>
  <si>
    <r>
      <t xml:space="preserve">Tablet
</t>
    </r>
    <r>
      <rPr>
        <sz val="10"/>
        <rFont val="Arial"/>
        <family val="2"/>
      </rPr>
      <t>Bid Solicitation Section 4.20</t>
    </r>
  </si>
  <si>
    <r>
      <t xml:space="preserve">Computer
</t>
    </r>
    <r>
      <rPr>
        <sz val="10"/>
        <rFont val="Arial"/>
        <family val="2"/>
      </rPr>
      <t>Bid Solicitation Section 4.20</t>
    </r>
  </si>
  <si>
    <r>
      <t xml:space="preserve">Laptop
</t>
    </r>
    <r>
      <rPr>
        <sz val="10"/>
        <rFont val="Arial"/>
        <family val="2"/>
      </rPr>
      <t>Bid Solicitation Section 4.20</t>
    </r>
  </si>
  <si>
    <r>
      <t xml:space="preserve">Mobile Team NG Workstation
</t>
    </r>
    <r>
      <rPr>
        <sz val="10"/>
        <rFont val="Arial"/>
        <family val="2"/>
      </rPr>
      <t>Bid Solicitation Section 4.20.4</t>
    </r>
  </si>
  <si>
    <r>
      <t xml:space="preserve">Other
</t>
    </r>
    <r>
      <rPr>
        <sz val="10"/>
        <rFont val="Arial"/>
        <family val="2"/>
      </rPr>
      <t>Bid Solicitation Section 4</t>
    </r>
  </si>
  <si>
    <r>
      <rPr>
        <b/>
        <sz val="14"/>
        <rFont val="Arial"/>
        <family val="2"/>
      </rPr>
      <t>State-Supplied</t>
    </r>
    <r>
      <rPr>
        <b/>
        <sz val="14"/>
        <color rgb="FFFF0000"/>
        <rFont val="Arial"/>
        <family val="2"/>
      </rPr>
      <t xml:space="preserve"> </t>
    </r>
    <r>
      <rPr>
        <b/>
        <sz val="14"/>
        <color theme="1"/>
        <rFont val="Arial"/>
        <family val="2"/>
      </rPr>
      <t>Price Sheet
Bid Solicitation # 26DPP01253
T1628 - Enhanced Motor Vehicle Inspection Maintenance System</t>
    </r>
  </si>
  <si>
    <t>MISCELLANEOUS HOURLY RATES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</si>
</sst>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b/>
      <u val="singleAccounting"/>
      <sz val="12"/>
      <name val="Calibri"/>
      <family val="2"/>
      <scheme val="minor"/>
    </font>
    <font>
      <b/>
      <sz val="11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Arial"/>
      <family val="2"/>
    </font>
    <font>
      <b/>
      <i/>
      <sz val="14"/>
      <name val="Arial"/>
      <family val="2"/>
    </font>
    <font>
      <b/>
      <sz val="14"/>
      <color rgb="FFFF0000"/>
      <name val="Arial"/>
      <family val="2"/>
    </font>
    <font>
      <b/>
      <sz val="14"/>
      <color theme="1"/>
      <name val="Calibri"/>
      <family val="2"/>
      <scheme val="minor"/>
    </font>
    <font>
      <b/>
      <sz val="14"/>
      <name val="Arial"/>
      <family val="2"/>
    </font>
    <font>
      <b/>
      <u/>
      <sz val="11"/>
      <name val="Arial"/>
      <family val="2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98">
    <xf numFmtId="0" fontId="0" fillId="0" borderId="0" xfId="0"/>
    <xf numFmtId="0" fontId="11" fillId="0" borderId="0" xfId="0" applyFont="1"/>
    <xf numFmtId="0" fontId="15" fillId="0" borderId="0" xfId="0" applyFont="1"/>
    <xf numFmtId="0" fontId="6" fillId="5" borderId="4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vertical="top" wrapText="1"/>
    </xf>
    <xf numFmtId="0" fontId="6" fillId="7" borderId="3" xfId="0" applyFont="1" applyFill="1" applyBorder="1" applyAlignment="1">
      <alignment vertical="top" wrapText="1"/>
    </xf>
    <xf numFmtId="0" fontId="6" fillId="7" borderId="4" xfId="0" applyFont="1" applyFill="1" applyBorder="1" applyAlignment="1">
      <alignment vertical="top" wrapText="1"/>
    </xf>
    <xf numFmtId="44" fontId="6" fillId="7" borderId="2" xfId="1" applyFont="1" applyFill="1" applyBorder="1" applyAlignment="1">
      <alignment vertical="center" wrapText="1"/>
    </xf>
    <xf numFmtId="44" fontId="6" fillId="7" borderId="3" xfId="1" applyFont="1" applyFill="1" applyBorder="1" applyAlignment="1">
      <alignment vertical="center" wrapText="1"/>
    </xf>
    <xf numFmtId="0" fontId="6" fillId="7" borderId="11" xfId="0" applyFont="1" applyFill="1" applyBorder="1" applyAlignment="1">
      <alignment horizontal="center" vertical="top" wrapText="1"/>
    </xf>
    <xf numFmtId="44" fontId="6" fillId="7" borderId="3" xfId="1" applyFont="1" applyFill="1" applyBorder="1" applyAlignment="1">
      <alignment horizontal="center" vertical="center" wrapText="1"/>
    </xf>
    <xf numFmtId="44" fontId="10" fillId="7" borderId="3" xfId="1" applyFont="1" applyFill="1" applyBorder="1" applyAlignment="1">
      <alignment vertical="center"/>
    </xf>
    <xf numFmtId="3" fontId="6" fillId="5" borderId="1" xfId="0" applyNumberFormat="1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44" fontId="6" fillId="7" borderId="19" xfId="1" applyFont="1" applyFill="1" applyBorder="1" applyAlignment="1">
      <alignment vertical="center" wrapText="1"/>
    </xf>
    <xf numFmtId="44" fontId="10" fillId="7" borderId="19" xfId="1" applyFont="1" applyFill="1" applyBorder="1" applyAlignment="1">
      <alignment vertical="center"/>
    </xf>
    <xf numFmtId="0" fontId="6" fillId="5" borderId="0" xfId="0" applyFont="1" applyFill="1" applyAlignment="1">
      <alignment horizontal="center" vertical="center" wrapText="1"/>
    </xf>
    <xf numFmtId="0" fontId="3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44" fontId="6" fillId="7" borderId="25" xfId="1" applyFont="1" applyFill="1" applyBorder="1" applyAlignment="1">
      <alignment vertical="center" wrapText="1"/>
    </xf>
    <xf numFmtId="0" fontId="0" fillId="7" borderId="27" xfId="0" applyFill="1" applyBorder="1"/>
    <xf numFmtId="0" fontId="1" fillId="6" borderId="10" xfId="0" applyFont="1" applyFill="1" applyBorder="1" applyAlignment="1">
      <alignment horizontal="center" vertical="center" wrapText="1"/>
    </xf>
    <xf numFmtId="0" fontId="1" fillId="6" borderId="29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3" fontId="6" fillId="5" borderId="10" xfId="0" applyNumberFormat="1" applyFont="1" applyFill="1" applyBorder="1" applyAlignment="1">
      <alignment horizontal="center" vertical="center" wrapText="1"/>
    </xf>
    <xf numFmtId="0" fontId="6" fillId="5" borderId="30" xfId="0" applyFont="1" applyFill="1" applyBorder="1" applyAlignment="1">
      <alignment horizontal="center" vertical="center"/>
    </xf>
    <xf numFmtId="44" fontId="6" fillId="7" borderId="10" xfId="1" applyFont="1" applyFill="1" applyBorder="1" applyAlignment="1">
      <alignment horizontal="center" vertical="center" wrapText="1"/>
    </xf>
    <xf numFmtId="0" fontId="3" fillId="5" borderId="32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32" xfId="0" applyFont="1" applyFill="1" applyBorder="1" applyAlignment="1">
      <alignment horizontal="center" vertical="center"/>
    </xf>
    <xf numFmtId="3" fontId="6" fillId="5" borderId="12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vertical="top" wrapText="1"/>
    </xf>
    <xf numFmtId="44" fontId="6" fillId="7" borderId="7" xfId="1" applyFont="1" applyFill="1" applyBorder="1" applyAlignment="1">
      <alignment vertical="center" wrapText="1"/>
    </xf>
    <xf numFmtId="44" fontId="6" fillId="7" borderId="8" xfId="1" applyFont="1" applyFill="1" applyBorder="1" applyAlignment="1">
      <alignment vertical="center" wrapText="1"/>
    </xf>
    <xf numFmtId="44" fontId="6" fillId="7" borderId="21" xfId="1" applyFont="1" applyFill="1" applyBorder="1" applyAlignment="1">
      <alignment vertical="center" wrapText="1"/>
    </xf>
    <xf numFmtId="44" fontId="6" fillId="7" borderId="11" xfId="1" applyFont="1" applyFill="1" applyBorder="1" applyAlignment="1">
      <alignment vertical="center" wrapText="1"/>
    </xf>
    <xf numFmtId="44" fontId="18" fillId="5" borderId="12" xfId="1" applyFont="1" applyFill="1" applyBorder="1"/>
    <xf numFmtId="44" fontId="18" fillId="5" borderId="1" xfId="1" applyFont="1" applyFill="1" applyBorder="1"/>
    <xf numFmtId="44" fontId="18" fillId="5" borderId="5" xfId="1" applyFont="1" applyFill="1" applyBorder="1"/>
    <xf numFmtId="44" fontId="18" fillId="5" borderId="10" xfId="1" applyFont="1" applyFill="1" applyBorder="1"/>
    <xf numFmtId="0" fontId="1" fillId="5" borderId="17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44" fontId="8" fillId="7" borderId="11" xfId="1" applyFont="1" applyFill="1" applyBorder="1" applyAlignment="1">
      <alignment horizontal="center"/>
    </xf>
    <xf numFmtId="44" fontId="8" fillId="7" borderId="26" xfId="1" applyFont="1" applyFill="1" applyBorder="1" applyAlignment="1">
      <alignment horizontal="center"/>
    </xf>
    <xf numFmtId="44" fontId="8" fillId="7" borderId="10" xfId="1" applyFont="1" applyFill="1" applyBorder="1" applyAlignment="1">
      <alignment horizontal="center"/>
    </xf>
    <xf numFmtId="0" fontId="9" fillId="2" borderId="34" xfId="0" applyFont="1" applyFill="1" applyBorder="1" applyAlignment="1">
      <alignment horizontal="center" vertical="center" wrapText="1"/>
    </xf>
    <xf numFmtId="0" fontId="9" fillId="2" borderId="35" xfId="0" applyFont="1" applyFill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1" fillId="5" borderId="18" xfId="0" applyFont="1" applyFill="1" applyBorder="1" applyAlignment="1">
      <alignment horizontal="left" vertical="center" wrapText="1"/>
    </xf>
    <xf numFmtId="0" fontId="6" fillId="7" borderId="0" xfId="0" applyFont="1" applyFill="1" applyAlignment="1">
      <alignment horizontal="center" vertical="top" wrapText="1"/>
    </xf>
    <xf numFmtId="0" fontId="6" fillId="7" borderId="13" xfId="0" applyFont="1" applyFill="1" applyBorder="1" applyAlignment="1">
      <alignment horizontal="center" vertical="top" wrapText="1"/>
    </xf>
    <xf numFmtId="0" fontId="6" fillId="7" borderId="31" xfId="0" applyFont="1" applyFill="1" applyBorder="1" applyAlignment="1">
      <alignment horizontal="center" vertical="top" wrapText="1"/>
    </xf>
    <xf numFmtId="0" fontId="9" fillId="4" borderId="34" xfId="0" applyFont="1" applyFill="1" applyBorder="1" applyAlignment="1">
      <alignment horizontal="center" vertical="center" wrapText="1"/>
    </xf>
    <xf numFmtId="0" fontId="9" fillId="4" borderId="35" xfId="0" applyFont="1" applyFill="1" applyBorder="1" applyAlignment="1">
      <alignment horizontal="center" vertical="center" wrapText="1"/>
    </xf>
    <xf numFmtId="0" fontId="9" fillId="4" borderId="37" xfId="0" applyFont="1" applyFill="1" applyBorder="1" applyAlignment="1">
      <alignment horizontal="center" vertical="center" wrapText="1"/>
    </xf>
    <xf numFmtId="0" fontId="9" fillId="4" borderId="36" xfId="0" applyFont="1" applyFill="1" applyBorder="1" applyAlignment="1">
      <alignment horizontal="center" vertical="center" wrapText="1"/>
    </xf>
    <xf numFmtId="0" fontId="13" fillId="2" borderId="34" xfId="0" applyFont="1" applyFill="1" applyBorder="1" applyAlignment="1">
      <alignment horizontal="center" vertical="center" wrapText="1"/>
    </xf>
    <xf numFmtId="0" fontId="13" fillId="2" borderId="35" xfId="0" applyFont="1" applyFill="1" applyBorder="1" applyAlignment="1">
      <alignment horizontal="center" vertical="center" wrapText="1"/>
    </xf>
    <xf numFmtId="0" fontId="13" fillId="2" borderId="3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18" xfId="0" applyFont="1" applyFill="1" applyBorder="1" applyAlignment="1" applyProtection="1">
      <alignment horizontal="center" vertical="center"/>
      <protection locked="0"/>
    </xf>
    <xf numFmtId="44" fontId="18" fillId="3" borderId="12" xfId="1" applyFont="1" applyFill="1" applyBorder="1" applyProtection="1">
      <protection locked="0"/>
    </xf>
    <xf numFmtId="44" fontId="18" fillId="3" borderId="10" xfId="1" applyFont="1" applyFill="1" applyBorder="1" applyProtection="1">
      <protection locked="0"/>
    </xf>
    <xf numFmtId="44" fontId="6" fillId="3" borderId="12" xfId="1" applyFont="1" applyFill="1" applyBorder="1" applyAlignment="1" applyProtection="1">
      <alignment horizontal="center" vertical="center" wrapText="1"/>
      <protection locked="0"/>
    </xf>
    <xf numFmtId="44" fontId="6" fillId="3" borderId="1" xfId="1" applyFont="1" applyFill="1" applyBorder="1" applyAlignment="1" applyProtection="1">
      <alignment horizontal="center" vertical="center" wrapText="1"/>
      <protection locked="0"/>
    </xf>
    <xf numFmtId="44" fontId="6" fillId="3" borderId="10" xfId="1" applyFont="1" applyFill="1" applyBorder="1" applyAlignment="1" applyProtection="1">
      <alignment horizontal="center" vertical="center" wrapText="1"/>
      <protection locked="0"/>
    </xf>
    <xf numFmtId="44" fontId="6" fillId="3" borderId="29" xfId="1" applyFont="1" applyFill="1" applyBorder="1" applyAlignment="1" applyProtection="1">
      <alignment horizontal="center" vertical="center" wrapText="1"/>
      <protection locked="0"/>
    </xf>
    <xf numFmtId="44" fontId="10" fillId="3" borderId="33" xfId="1" applyFont="1" applyFill="1" applyBorder="1" applyAlignment="1" applyProtection="1">
      <alignment vertical="center"/>
      <protection locked="0"/>
    </xf>
    <xf numFmtId="44" fontId="10" fillId="3" borderId="18" xfId="1" applyFont="1" applyFill="1" applyBorder="1" applyAlignment="1" applyProtection="1">
      <alignment vertical="center"/>
      <protection locked="0"/>
    </xf>
    <xf numFmtId="44" fontId="10" fillId="3" borderId="12" xfId="1" applyFont="1" applyFill="1" applyBorder="1" applyAlignment="1" applyProtection="1">
      <alignment vertical="center"/>
      <protection locked="0"/>
    </xf>
    <xf numFmtId="44" fontId="10" fillId="3" borderId="1" xfId="1" applyFont="1" applyFill="1" applyBorder="1" applyAlignment="1" applyProtection="1">
      <alignment vertical="center"/>
      <protection locked="0"/>
    </xf>
    <xf numFmtId="44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44" fontId="6" fillId="3" borderId="2" xfId="1" applyFont="1" applyFill="1" applyBorder="1" applyAlignment="1" applyProtection="1">
      <alignment horizontal="center" vertical="center" wrapText="1"/>
      <protection locked="0"/>
    </xf>
    <xf numFmtId="44" fontId="10" fillId="3" borderId="10" xfId="1" applyFont="1" applyFill="1" applyBorder="1" applyAlignment="1" applyProtection="1">
      <alignment vertical="center"/>
      <protection locked="0"/>
    </xf>
    <xf numFmtId="44" fontId="10" fillId="3" borderId="29" xfId="1" applyFont="1" applyFill="1" applyBorder="1" applyAlignment="1" applyProtection="1">
      <alignment vertical="center"/>
      <protection locked="0"/>
    </xf>
    <xf numFmtId="44" fontId="6" fillId="3" borderId="12" xfId="1" applyFont="1" applyFill="1" applyBorder="1" applyAlignment="1" applyProtection="1">
      <alignment vertical="center" wrapText="1"/>
      <protection locked="0"/>
    </xf>
    <xf numFmtId="44" fontId="6" fillId="3" borderId="33" xfId="1" applyFont="1" applyFill="1" applyBorder="1" applyAlignment="1" applyProtection="1">
      <alignment vertical="center" wrapText="1"/>
      <protection locked="0"/>
    </xf>
    <xf numFmtId="44" fontId="6" fillId="3" borderId="1" xfId="1" applyFont="1" applyFill="1" applyBorder="1" applyAlignment="1" applyProtection="1">
      <alignment vertical="center"/>
      <protection locked="0"/>
    </xf>
    <xf numFmtId="44" fontId="6" fillId="3" borderId="10" xfId="1" applyFont="1" applyFill="1" applyBorder="1" applyAlignment="1" applyProtection="1">
      <alignment vertical="center"/>
      <protection locked="0"/>
    </xf>
    <xf numFmtId="44" fontId="6" fillId="3" borderId="1" xfId="1" applyFont="1" applyFill="1" applyBorder="1" applyAlignment="1" applyProtection="1">
      <alignment vertical="center" wrapText="1"/>
      <protection locked="0"/>
    </xf>
    <xf numFmtId="44" fontId="6" fillId="3" borderId="18" xfId="1" applyFont="1" applyFill="1" applyBorder="1" applyAlignment="1" applyProtection="1">
      <alignment vertical="center" wrapText="1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3"/>
  <sheetViews>
    <sheetView tabSelected="1" zoomScale="80" zoomScaleNormal="80" workbookViewId="0">
      <selection activeCell="G33" sqref="G33"/>
    </sheetView>
  </sheetViews>
  <sheetFormatPr defaultRowHeight="15" x14ac:dyDescent="0.25"/>
  <cols>
    <col min="1" max="1" width="5.7109375" customWidth="1"/>
    <col min="2" max="2" width="30.5703125" customWidth="1"/>
    <col min="3" max="3" width="14.28515625" customWidth="1"/>
    <col min="4" max="4" width="19.28515625" customWidth="1"/>
    <col min="5" max="10" width="13.7109375" customWidth="1"/>
    <col min="11" max="11" width="24.28515625" customWidth="1"/>
    <col min="12" max="15" width="13.7109375" customWidth="1"/>
  </cols>
  <sheetData>
    <row r="1" spans="1:15" ht="60" customHeight="1" x14ac:dyDescent="0.25">
      <c r="A1" s="55" t="s">
        <v>57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7"/>
    </row>
    <row r="2" spans="1:15" ht="27.75" customHeight="1" x14ac:dyDescent="0.25">
      <c r="A2" s="47" t="s">
        <v>0</v>
      </c>
      <c r="B2" s="48"/>
      <c r="C2" s="48"/>
      <c r="D2" s="49"/>
      <c r="E2" s="76"/>
      <c r="F2" s="76"/>
      <c r="G2" s="76"/>
      <c r="H2" s="76"/>
      <c r="I2" s="76"/>
      <c r="J2" s="76"/>
      <c r="K2" s="76"/>
      <c r="L2" s="76"/>
      <c r="M2" s="76"/>
      <c r="N2" s="76"/>
      <c r="O2" s="77"/>
    </row>
    <row r="3" spans="1:15" ht="35.25" customHeight="1" x14ac:dyDescent="0.25">
      <c r="A3" s="47" t="s">
        <v>1</v>
      </c>
      <c r="B3" s="48"/>
      <c r="C3" s="48"/>
      <c r="D3" s="49"/>
      <c r="E3" s="64" t="s">
        <v>2</v>
      </c>
      <c r="F3" s="64"/>
      <c r="G3" s="64"/>
      <c r="H3" s="64"/>
      <c r="I3" s="64"/>
      <c r="J3" s="64"/>
      <c r="K3" s="64"/>
      <c r="L3" s="64"/>
      <c r="M3" s="64"/>
      <c r="N3" s="64"/>
      <c r="O3" s="65"/>
    </row>
    <row r="4" spans="1:15" ht="88.9" customHeight="1" thickBot="1" x14ac:dyDescent="0.3">
      <c r="A4" s="50" t="s">
        <v>3</v>
      </c>
      <c r="B4" s="51"/>
      <c r="C4" s="25" t="s">
        <v>4</v>
      </c>
      <c r="D4" s="25" t="s">
        <v>5</v>
      </c>
      <c r="E4" s="25" t="s">
        <v>6</v>
      </c>
      <c r="F4" s="25" t="s">
        <v>7</v>
      </c>
      <c r="G4" s="25" t="s">
        <v>8</v>
      </c>
      <c r="H4" s="25" t="s">
        <v>9</v>
      </c>
      <c r="I4" s="25" t="s">
        <v>10</v>
      </c>
      <c r="J4" s="25" t="s">
        <v>11</v>
      </c>
      <c r="K4" s="25" t="s">
        <v>12</v>
      </c>
      <c r="L4" s="25" t="s">
        <v>13</v>
      </c>
      <c r="M4" s="25" t="s">
        <v>14</v>
      </c>
      <c r="N4" s="25" t="s">
        <v>15</v>
      </c>
      <c r="O4" s="26" t="s">
        <v>16</v>
      </c>
    </row>
    <row r="5" spans="1:15" ht="15" customHeight="1" thickBot="1" x14ac:dyDescent="0.3">
      <c r="A5" s="52" t="s">
        <v>17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4"/>
    </row>
    <row r="6" spans="1:15" ht="55.5" customHeight="1" x14ac:dyDescent="0.25">
      <c r="A6" s="33">
        <v>1</v>
      </c>
      <c r="B6" s="34" t="s">
        <v>18</v>
      </c>
      <c r="C6" s="35">
        <v>1</v>
      </c>
      <c r="D6" s="35" t="s">
        <v>19</v>
      </c>
      <c r="E6" s="68"/>
      <c r="F6" s="66"/>
      <c r="G6" s="66"/>
      <c r="H6" s="66"/>
      <c r="I6" s="66"/>
      <c r="J6" s="66"/>
      <c r="K6" s="78"/>
      <c r="L6" s="66"/>
      <c r="M6" s="66"/>
      <c r="N6" s="66"/>
      <c r="O6" s="67"/>
    </row>
    <row r="7" spans="1:15" ht="64.5" customHeight="1" thickBot="1" x14ac:dyDescent="0.3">
      <c r="A7" s="27">
        <v>2</v>
      </c>
      <c r="B7" s="28" t="s">
        <v>20</v>
      </c>
      <c r="C7" s="29">
        <v>1</v>
      </c>
      <c r="D7" s="29" t="s">
        <v>19</v>
      </c>
      <c r="E7" s="68"/>
      <c r="F7" s="66"/>
      <c r="G7" s="66"/>
      <c r="H7" s="66"/>
      <c r="I7" s="66"/>
      <c r="J7" s="66"/>
      <c r="K7" s="79"/>
      <c r="L7" s="66"/>
      <c r="M7" s="66"/>
      <c r="N7" s="66"/>
      <c r="O7" s="67"/>
    </row>
    <row r="8" spans="1:15" ht="24" customHeight="1" thickBot="1" x14ac:dyDescent="0.3">
      <c r="A8" s="61" t="s">
        <v>21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3"/>
    </row>
    <row r="9" spans="1:15" ht="102.95" customHeight="1" x14ac:dyDescent="0.25">
      <c r="A9" s="36">
        <v>3</v>
      </c>
      <c r="B9" s="34" t="s">
        <v>22</v>
      </c>
      <c r="C9" s="37">
        <v>1250</v>
      </c>
      <c r="D9" s="35" t="s">
        <v>23</v>
      </c>
      <c r="E9" s="80"/>
      <c r="F9" s="5"/>
      <c r="G9" s="5"/>
      <c r="H9" s="5"/>
      <c r="I9" s="5"/>
      <c r="J9" s="38"/>
      <c r="K9" s="43">
        <f>E9*C9</f>
        <v>0</v>
      </c>
      <c r="L9" s="39"/>
      <c r="M9" s="40"/>
      <c r="N9" s="40"/>
      <c r="O9" s="41"/>
    </row>
    <row r="10" spans="1:15" ht="63.75" customHeight="1" x14ac:dyDescent="0.25">
      <c r="A10" s="15">
        <v>4</v>
      </c>
      <c r="B10" s="3" t="s">
        <v>24</v>
      </c>
      <c r="C10" s="13">
        <v>1250</v>
      </c>
      <c r="D10" s="4" t="s">
        <v>23</v>
      </c>
      <c r="E10" s="81"/>
      <c r="F10" s="5"/>
      <c r="G10" s="6"/>
      <c r="H10" s="6"/>
      <c r="I10" s="6"/>
      <c r="J10" s="7"/>
      <c r="K10" s="44">
        <f>E10*C10</f>
        <v>0</v>
      </c>
      <c r="L10" s="8"/>
      <c r="M10" s="9"/>
      <c r="N10" s="9"/>
      <c r="O10" s="16"/>
    </row>
    <row r="11" spans="1:15" s="1" customFormat="1" ht="81" customHeight="1" x14ac:dyDescent="0.25">
      <c r="A11" s="15">
        <v>5</v>
      </c>
      <c r="B11" s="3" t="s">
        <v>25</v>
      </c>
      <c r="C11" s="13">
        <v>1250</v>
      </c>
      <c r="D11" s="4" t="s">
        <v>23</v>
      </c>
      <c r="E11" s="81"/>
      <c r="F11" s="5"/>
      <c r="G11" s="6"/>
      <c r="H11" s="6"/>
      <c r="I11" s="6"/>
      <c r="J11" s="7"/>
      <c r="K11" s="44">
        <f>E11*C11</f>
        <v>0</v>
      </c>
      <c r="L11" s="8"/>
      <c r="M11" s="9"/>
      <c r="N11" s="9"/>
      <c r="O11" s="16"/>
    </row>
    <row r="12" spans="1:15" ht="66" customHeight="1" x14ac:dyDescent="0.25">
      <c r="A12" s="14">
        <v>6</v>
      </c>
      <c r="B12" s="3" t="s">
        <v>26</v>
      </c>
      <c r="C12" s="13">
        <v>205000</v>
      </c>
      <c r="D12" s="4" t="s">
        <v>23</v>
      </c>
      <c r="E12" s="81"/>
      <c r="F12" s="5"/>
      <c r="G12" s="6"/>
      <c r="H12" s="6"/>
      <c r="I12" s="6"/>
      <c r="J12" s="7"/>
      <c r="K12" s="44">
        <f>E12*C12</f>
        <v>0</v>
      </c>
      <c r="L12" s="8"/>
      <c r="M12" s="9"/>
      <c r="N12" s="9"/>
      <c r="O12" s="16"/>
    </row>
    <row r="13" spans="1:15" ht="66" customHeight="1" thickBot="1" x14ac:dyDescent="0.3">
      <c r="A13" s="27">
        <v>7</v>
      </c>
      <c r="B13" s="28" t="s">
        <v>27</v>
      </c>
      <c r="C13" s="30">
        <v>255000</v>
      </c>
      <c r="D13" s="29" t="s">
        <v>23</v>
      </c>
      <c r="E13" s="10"/>
      <c r="F13" s="82"/>
      <c r="G13" s="82"/>
      <c r="H13" s="82"/>
      <c r="I13" s="82"/>
      <c r="J13" s="82"/>
      <c r="K13" s="46">
        <f>SUM(F13:J13)*C13</f>
        <v>0</v>
      </c>
      <c r="L13" s="82"/>
      <c r="M13" s="82"/>
      <c r="N13" s="82"/>
      <c r="O13" s="83"/>
    </row>
    <row r="14" spans="1:15" ht="15" customHeight="1" thickBot="1" x14ac:dyDescent="0.3">
      <c r="A14" s="69" t="s">
        <v>28</v>
      </c>
      <c r="B14" s="70"/>
      <c r="C14" s="70"/>
      <c r="D14" s="70"/>
      <c r="E14" s="70"/>
      <c r="F14" s="71"/>
      <c r="G14" s="71"/>
      <c r="H14" s="71"/>
      <c r="I14" s="71"/>
      <c r="J14" s="71"/>
      <c r="K14" s="70"/>
      <c r="L14" s="70"/>
      <c r="M14" s="70"/>
      <c r="N14" s="70"/>
      <c r="O14" s="72"/>
    </row>
    <row r="15" spans="1:15" ht="63.95" customHeight="1" x14ac:dyDescent="0.25">
      <c r="A15" s="36">
        <v>8</v>
      </c>
      <c r="B15" s="34" t="s">
        <v>29</v>
      </c>
      <c r="C15" s="35">
        <v>150</v>
      </c>
      <c r="D15" s="35" t="s">
        <v>23</v>
      </c>
      <c r="E15" s="80"/>
      <c r="F15" s="88"/>
      <c r="G15" s="88"/>
      <c r="H15" s="88"/>
      <c r="I15" s="88"/>
      <c r="J15" s="88"/>
      <c r="K15" s="43">
        <f>150*E15</f>
        <v>0</v>
      </c>
      <c r="L15" s="80"/>
      <c r="M15" s="86"/>
      <c r="N15" s="86"/>
      <c r="O15" s="84"/>
    </row>
    <row r="16" spans="1:15" ht="84.95" customHeight="1" x14ac:dyDescent="0.25">
      <c r="A16" s="15">
        <v>9</v>
      </c>
      <c r="B16" s="3" t="s">
        <v>30</v>
      </c>
      <c r="C16" s="4">
        <v>125</v>
      </c>
      <c r="D16" s="4" t="s">
        <v>23</v>
      </c>
      <c r="E16" s="81"/>
      <c r="F16" s="81"/>
      <c r="G16" s="81"/>
      <c r="H16" s="81"/>
      <c r="I16" s="81"/>
      <c r="J16" s="81"/>
      <c r="K16" s="44">
        <f>SUM(E16:J16)*C16</f>
        <v>0</v>
      </c>
      <c r="L16" s="81"/>
      <c r="M16" s="87"/>
      <c r="N16" s="87"/>
      <c r="O16" s="85"/>
    </row>
    <row r="17" spans="1:15" ht="110.1" customHeight="1" x14ac:dyDescent="0.25">
      <c r="A17" s="15">
        <v>10</v>
      </c>
      <c r="B17" s="3" t="s">
        <v>31</v>
      </c>
      <c r="C17" s="13" t="s">
        <v>32</v>
      </c>
      <c r="D17" s="4" t="s">
        <v>23</v>
      </c>
      <c r="E17" s="89"/>
      <c r="F17" s="11"/>
      <c r="G17" s="11"/>
      <c r="H17" s="11"/>
      <c r="I17" s="11"/>
      <c r="J17" s="11"/>
      <c r="K17" s="44">
        <f>1425000*E17</f>
        <v>0</v>
      </c>
      <c r="L17" s="11"/>
      <c r="M17" s="12"/>
      <c r="N17" s="12"/>
      <c r="O17" s="17"/>
    </row>
    <row r="18" spans="1:15" ht="81" customHeight="1" thickBot="1" x14ac:dyDescent="0.3">
      <c r="A18" s="31">
        <v>11</v>
      </c>
      <c r="B18" s="28" t="s">
        <v>33</v>
      </c>
      <c r="C18" s="30">
        <v>1900000</v>
      </c>
      <c r="D18" s="29" t="s">
        <v>23</v>
      </c>
      <c r="E18" s="32"/>
      <c r="F18" s="82"/>
      <c r="G18" s="82"/>
      <c r="H18" s="82"/>
      <c r="I18" s="82"/>
      <c r="J18" s="82"/>
      <c r="K18" s="44">
        <f>SUM(F18:J18)*C18</f>
        <v>0</v>
      </c>
      <c r="L18" s="82"/>
      <c r="M18" s="90"/>
      <c r="N18" s="90"/>
      <c r="O18" s="91"/>
    </row>
    <row r="19" spans="1:15" ht="32.1" customHeight="1" thickBot="1" x14ac:dyDescent="0.3">
      <c r="A19" s="73" t="s">
        <v>12</v>
      </c>
      <c r="B19" s="74"/>
      <c r="C19" s="74"/>
      <c r="D19" s="74"/>
      <c r="E19" s="74"/>
      <c r="F19" s="74"/>
      <c r="G19" s="74"/>
      <c r="H19" s="74"/>
      <c r="I19" s="74"/>
      <c r="J19" s="75"/>
      <c r="K19" s="45">
        <f>SUM(K6:K18)</f>
        <v>0</v>
      </c>
      <c r="L19" s="73"/>
      <c r="M19" s="74"/>
      <c r="N19" s="74"/>
      <c r="O19" s="75"/>
    </row>
    <row r="20" spans="1:15" ht="14.45" customHeight="1" thickBot="1" x14ac:dyDescent="0.3">
      <c r="A20" s="69" t="s">
        <v>58</v>
      </c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2"/>
    </row>
    <row r="21" spans="1:15" ht="42.75" customHeight="1" x14ac:dyDescent="0.25">
      <c r="A21" s="33">
        <v>12</v>
      </c>
      <c r="B21" s="34" t="s">
        <v>34</v>
      </c>
      <c r="C21" s="35">
        <v>1</v>
      </c>
      <c r="D21" s="35" t="s">
        <v>35</v>
      </c>
      <c r="E21" s="92"/>
      <c r="F21" s="92"/>
      <c r="G21" s="92"/>
      <c r="H21" s="92"/>
      <c r="I21" s="92"/>
      <c r="J21" s="92"/>
      <c r="K21" s="42"/>
      <c r="L21" s="92"/>
      <c r="M21" s="92"/>
      <c r="N21" s="92"/>
      <c r="O21" s="93"/>
    </row>
    <row r="22" spans="1:15" ht="42" customHeight="1" x14ac:dyDescent="0.25">
      <c r="A22" s="14">
        <v>13</v>
      </c>
      <c r="B22" s="3" t="s">
        <v>36</v>
      </c>
      <c r="C22" s="4">
        <v>1</v>
      </c>
      <c r="D22" s="4" t="s">
        <v>35</v>
      </c>
      <c r="E22" s="81"/>
      <c r="F22" s="81"/>
      <c r="G22" s="81"/>
      <c r="H22" s="81"/>
      <c r="I22" s="81"/>
      <c r="J22" s="81"/>
      <c r="K22" s="60"/>
      <c r="L22" s="81"/>
      <c r="M22" s="94"/>
      <c r="N22" s="87"/>
      <c r="O22" s="85"/>
    </row>
    <row r="23" spans="1:15" ht="42" customHeight="1" x14ac:dyDescent="0.25">
      <c r="A23" s="14">
        <v>14</v>
      </c>
      <c r="B23" s="3" t="s">
        <v>37</v>
      </c>
      <c r="C23" s="4">
        <v>1</v>
      </c>
      <c r="D23" s="4" t="s">
        <v>35</v>
      </c>
      <c r="E23" s="81"/>
      <c r="F23" s="81"/>
      <c r="G23" s="81"/>
      <c r="H23" s="81"/>
      <c r="I23" s="81"/>
      <c r="J23" s="81"/>
      <c r="K23" s="58"/>
      <c r="L23" s="81"/>
      <c r="M23" s="94"/>
      <c r="N23" s="87"/>
      <c r="O23" s="85"/>
    </row>
    <row r="24" spans="1:15" ht="42" customHeight="1" x14ac:dyDescent="0.25">
      <c r="A24" s="14">
        <v>15</v>
      </c>
      <c r="B24" s="3" t="s">
        <v>38</v>
      </c>
      <c r="C24" s="4">
        <v>1</v>
      </c>
      <c r="D24" s="4" t="s">
        <v>35</v>
      </c>
      <c r="E24" s="81"/>
      <c r="F24" s="81"/>
      <c r="G24" s="81"/>
      <c r="H24" s="81"/>
      <c r="I24" s="81"/>
      <c r="J24" s="81"/>
      <c r="K24" s="58"/>
      <c r="L24" s="81"/>
      <c r="M24" s="94"/>
      <c r="N24" s="87"/>
      <c r="O24" s="85"/>
    </row>
    <row r="25" spans="1:15" ht="42" customHeight="1" x14ac:dyDescent="0.25">
      <c r="A25" s="14">
        <v>16</v>
      </c>
      <c r="B25" s="3" t="s">
        <v>39</v>
      </c>
      <c r="C25" s="4">
        <v>1</v>
      </c>
      <c r="D25" s="4" t="s">
        <v>35</v>
      </c>
      <c r="E25" s="81"/>
      <c r="F25" s="81"/>
      <c r="G25" s="81"/>
      <c r="H25" s="81"/>
      <c r="I25" s="81"/>
      <c r="J25" s="81"/>
      <c r="K25" s="58"/>
      <c r="L25" s="81"/>
      <c r="M25" s="94"/>
      <c r="N25" s="87"/>
      <c r="O25" s="85"/>
    </row>
    <row r="26" spans="1:15" ht="42" customHeight="1" x14ac:dyDescent="0.25">
      <c r="A26" s="14">
        <v>17</v>
      </c>
      <c r="B26" s="3" t="s">
        <v>40</v>
      </c>
      <c r="C26" s="4">
        <v>1</v>
      </c>
      <c r="D26" s="4" t="s">
        <v>35</v>
      </c>
      <c r="E26" s="81"/>
      <c r="F26" s="81"/>
      <c r="G26" s="81"/>
      <c r="H26" s="81"/>
      <c r="I26" s="81"/>
      <c r="J26" s="81"/>
      <c r="K26" s="58"/>
      <c r="L26" s="81"/>
      <c r="M26" s="94"/>
      <c r="N26" s="87"/>
      <c r="O26" s="85"/>
    </row>
    <row r="27" spans="1:15" ht="42" customHeight="1" x14ac:dyDescent="0.25">
      <c r="A27" s="14">
        <v>18</v>
      </c>
      <c r="B27" s="3" t="s">
        <v>41</v>
      </c>
      <c r="C27" s="4">
        <v>1</v>
      </c>
      <c r="D27" s="4" t="s">
        <v>35</v>
      </c>
      <c r="E27" s="81"/>
      <c r="F27" s="81"/>
      <c r="G27" s="81"/>
      <c r="H27" s="81"/>
      <c r="I27" s="81"/>
      <c r="J27" s="81"/>
      <c r="K27" s="58"/>
      <c r="L27" s="81"/>
      <c r="M27" s="94"/>
      <c r="N27" s="87"/>
      <c r="O27" s="85"/>
    </row>
    <row r="28" spans="1:15" ht="42" customHeight="1" x14ac:dyDescent="0.25">
      <c r="A28" s="14">
        <v>19</v>
      </c>
      <c r="B28" s="3" t="s">
        <v>42</v>
      </c>
      <c r="C28" s="4">
        <v>1</v>
      </c>
      <c r="D28" s="4" t="s">
        <v>35</v>
      </c>
      <c r="E28" s="81"/>
      <c r="F28" s="81"/>
      <c r="G28" s="81"/>
      <c r="H28" s="81"/>
      <c r="I28" s="81"/>
      <c r="J28" s="81"/>
      <c r="K28" s="58"/>
      <c r="L28" s="81"/>
      <c r="M28" s="94"/>
      <c r="N28" s="87"/>
      <c r="O28" s="85"/>
    </row>
    <row r="29" spans="1:15" ht="42" customHeight="1" thickBot="1" x14ac:dyDescent="0.3">
      <c r="A29" s="27">
        <v>20</v>
      </c>
      <c r="B29" s="28" t="s">
        <v>43</v>
      </c>
      <c r="C29" s="29">
        <v>1</v>
      </c>
      <c r="D29" s="29" t="s">
        <v>35</v>
      </c>
      <c r="E29" s="82"/>
      <c r="F29" s="82"/>
      <c r="G29" s="82"/>
      <c r="H29" s="82"/>
      <c r="I29" s="82"/>
      <c r="J29" s="82"/>
      <c r="K29" s="58"/>
      <c r="L29" s="82"/>
      <c r="M29" s="95"/>
      <c r="N29" s="90"/>
      <c r="O29" s="91"/>
    </row>
    <row r="30" spans="1:15" ht="14.45" customHeight="1" thickBot="1" x14ac:dyDescent="0.3">
      <c r="A30" s="61" t="s">
        <v>44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3"/>
    </row>
    <row r="31" spans="1:15" ht="42" customHeight="1" x14ac:dyDescent="0.25">
      <c r="A31" s="33">
        <v>21</v>
      </c>
      <c r="B31" s="34" t="s">
        <v>45</v>
      </c>
      <c r="C31" s="35">
        <v>1</v>
      </c>
      <c r="D31" s="35" t="s">
        <v>46</v>
      </c>
      <c r="E31" s="92"/>
      <c r="F31" s="92"/>
      <c r="G31" s="92"/>
      <c r="H31" s="92"/>
      <c r="I31" s="92"/>
      <c r="J31" s="92"/>
      <c r="K31" s="58"/>
      <c r="L31" s="92"/>
      <c r="M31" s="92"/>
      <c r="N31" s="92"/>
      <c r="O31" s="93"/>
    </row>
    <row r="32" spans="1:15" ht="42" customHeight="1" x14ac:dyDescent="0.25">
      <c r="A32" s="14">
        <v>22</v>
      </c>
      <c r="B32" s="3" t="s">
        <v>47</v>
      </c>
      <c r="C32" s="4">
        <v>1</v>
      </c>
      <c r="D32" s="4" t="s">
        <v>46</v>
      </c>
      <c r="E32" s="96"/>
      <c r="F32" s="96"/>
      <c r="G32" s="96"/>
      <c r="H32" s="96"/>
      <c r="I32" s="96"/>
      <c r="J32" s="96"/>
      <c r="K32" s="58"/>
      <c r="L32" s="96"/>
      <c r="M32" s="96"/>
      <c r="N32" s="96"/>
      <c r="O32" s="97"/>
    </row>
    <row r="33" spans="1:15" ht="42.75" customHeight="1" x14ac:dyDescent="0.25">
      <c r="A33" s="14">
        <v>23</v>
      </c>
      <c r="B33" s="3" t="s">
        <v>48</v>
      </c>
      <c r="C33" s="4">
        <v>1</v>
      </c>
      <c r="D33" s="4" t="s">
        <v>46</v>
      </c>
      <c r="E33" s="96"/>
      <c r="F33" s="96"/>
      <c r="G33" s="96"/>
      <c r="H33" s="96"/>
      <c r="I33" s="96"/>
      <c r="J33" s="96"/>
      <c r="K33" s="58"/>
      <c r="L33" s="96"/>
      <c r="M33" s="96"/>
      <c r="N33" s="96"/>
      <c r="O33" s="97"/>
    </row>
    <row r="34" spans="1:15" ht="42" customHeight="1" x14ac:dyDescent="0.25">
      <c r="A34" s="14">
        <v>24</v>
      </c>
      <c r="B34" s="3" t="s">
        <v>49</v>
      </c>
      <c r="C34" s="4">
        <v>1</v>
      </c>
      <c r="D34" s="4" t="s">
        <v>46</v>
      </c>
      <c r="E34" s="96"/>
      <c r="F34" s="96"/>
      <c r="G34" s="96"/>
      <c r="H34" s="96"/>
      <c r="I34" s="96"/>
      <c r="J34" s="96"/>
      <c r="K34" s="58"/>
      <c r="L34" s="96"/>
      <c r="M34" s="96"/>
      <c r="N34" s="96"/>
      <c r="O34" s="97"/>
    </row>
    <row r="35" spans="1:15" ht="42" customHeight="1" x14ac:dyDescent="0.25">
      <c r="A35" s="14">
        <v>25</v>
      </c>
      <c r="B35" s="3" t="s">
        <v>50</v>
      </c>
      <c r="C35" s="4">
        <v>1</v>
      </c>
      <c r="D35" s="4" t="s">
        <v>46</v>
      </c>
      <c r="E35" s="96"/>
      <c r="F35" s="96"/>
      <c r="G35" s="96"/>
      <c r="H35" s="96"/>
      <c r="I35" s="96"/>
      <c r="J35" s="96"/>
      <c r="K35" s="58"/>
      <c r="L35" s="96"/>
      <c r="M35" s="96"/>
      <c r="N35" s="96"/>
      <c r="O35" s="97"/>
    </row>
    <row r="36" spans="1:15" ht="42.75" customHeight="1" x14ac:dyDescent="0.25">
      <c r="A36" s="14">
        <v>26</v>
      </c>
      <c r="B36" s="3" t="s">
        <v>51</v>
      </c>
      <c r="C36" s="4">
        <v>1</v>
      </c>
      <c r="D36" s="4" t="s">
        <v>46</v>
      </c>
      <c r="E36" s="96"/>
      <c r="F36" s="96"/>
      <c r="G36" s="96"/>
      <c r="H36" s="96"/>
      <c r="I36" s="96"/>
      <c r="J36" s="96"/>
      <c r="K36" s="58"/>
      <c r="L36" s="96"/>
      <c r="M36" s="96"/>
      <c r="N36" s="96"/>
      <c r="O36" s="97"/>
    </row>
    <row r="37" spans="1:15" ht="42.75" customHeight="1" x14ac:dyDescent="0.25">
      <c r="A37" s="14">
        <v>27</v>
      </c>
      <c r="B37" s="3" t="s">
        <v>52</v>
      </c>
      <c r="C37" s="4">
        <v>1</v>
      </c>
      <c r="D37" s="4" t="s">
        <v>46</v>
      </c>
      <c r="E37" s="96"/>
      <c r="F37" s="96"/>
      <c r="G37" s="96"/>
      <c r="H37" s="96"/>
      <c r="I37" s="96"/>
      <c r="J37" s="96"/>
      <c r="K37" s="58"/>
      <c r="L37" s="96"/>
      <c r="M37" s="96"/>
      <c r="N37" s="96"/>
      <c r="O37" s="97"/>
    </row>
    <row r="38" spans="1:15" ht="42" customHeight="1" x14ac:dyDescent="0.25">
      <c r="A38" s="14">
        <v>28</v>
      </c>
      <c r="B38" s="3" t="s">
        <v>53</v>
      </c>
      <c r="C38" s="4">
        <v>1</v>
      </c>
      <c r="D38" s="4" t="s">
        <v>46</v>
      </c>
      <c r="E38" s="96"/>
      <c r="F38" s="96"/>
      <c r="G38" s="96"/>
      <c r="H38" s="96"/>
      <c r="I38" s="96"/>
      <c r="J38" s="96"/>
      <c r="K38" s="58"/>
      <c r="L38" s="96"/>
      <c r="M38" s="96"/>
      <c r="N38" s="96"/>
      <c r="O38" s="97"/>
    </row>
    <row r="39" spans="1:15" ht="42.75" customHeight="1" x14ac:dyDescent="0.25">
      <c r="A39" s="14">
        <v>29</v>
      </c>
      <c r="B39" s="18" t="s">
        <v>54</v>
      </c>
      <c r="C39" s="4">
        <v>1</v>
      </c>
      <c r="D39" s="4" t="s">
        <v>46</v>
      </c>
      <c r="E39" s="96"/>
      <c r="F39" s="96"/>
      <c r="G39" s="96"/>
      <c r="H39" s="96"/>
      <c r="I39" s="96"/>
      <c r="J39" s="96"/>
      <c r="K39" s="58"/>
      <c r="L39" s="96"/>
      <c r="M39" s="96"/>
      <c r="N39" s="96"/>
      <c r="O39" s="97"/>
    </row>
    <row r="40" spans="1:15" ht="42" customHeight="1" x14ac:dyDescent="0.25">
      <c r="A40" s="14">
        <v>30</v>
      </c>
      <c r="B40" s="4" t="s">
        <v>55</v>
      </c>
      <c r="C40" s="4">
        <v>1</v>
      </c>
      <c r="D40" s="4" t="s">
        <v>46</v>
      </c>
      <c r="E40" s="96"/>
      <c r="F40" s="96"/>
      <c r="G40" s="96"/>
      <c r="H40" s="96"/>
      <c r="I40" s="96"/>
      <c r="J40" s="96"/>
      <c r="K40" s="58"/>
      <c r="L40" s="96"/>
      <c r="M40" s="96"/>
      <c r="N40" s="96"/>
      <c r="O40" s="97"/>
    </row>
    <row r="41" spans="1:15" ht="42" customHeight="1" thickBot="1" x14ac:dyDescent="0.3">
      <c r="A41" s="19">
        <v>31</v>
      </c>
      <c r="B41" s="20" t="s">
        <v>56</v>
      </c>
      <c r="C41" s="21">
        <v>1</v>
      </c>
      <c r="D41" s="22" t="s">
        <v>46</v>
      </c>
      <c r="E41" s="23"/>
      <c r="F41" s="23"/>
      <c r="G41" s="23"/>
      <c r="H41" s="23"/>
      <c r="I41" s="23"/>
      <c r="J41" s="23"/>
      <c r="K41" s="59"/>
      <c r="L41" s="23"/>
      <c r="M41" s="23"/>
      <c r="N41" s="23"/>
      <c r="O41" s="24"/>
    </row>
    <row r="43" spans="1:15" ht="18.75" x14ac:dyDescent="0.3">
      <c r="B43" s="2"/>
    </row>
  </sheetData>
  <sheetProtection algorithmName="SHA-512" hashValue="976AgMBJQmrArybARkeRrMsi15UCeasi1jrZgs0UbNSSnoLoRwH4awEuszcjoo8dIApkdbSrIjkhnOnJyfN3iw==" saltValue="P6pqj0xnRRv3K28zixjeFQ==" spinCount="100000" sheet="1" objects="1" scenarios="1" selectLockedCells="1"/>
  <mergeCells count="17">
    <mergeCell ref="A2:D2"/>
    <mergeCell ref="A3:D3"/>
    <mergeCell ref="A4:B4"/>
    <mergeCell ref="A5:O5"/>
    <mergeCell ref="A1:O1"/>
    <mergeCell ref="K31:K41"/>
    <mergeCell ref="K22:K29"/>
    <mergeCell ref="A8:O8"/>
    <mergeCell ref="E2:O2"/>
    <mergeCell ref="E3:O3"/>
    <mergeCell ref="L6:O7"/>
    <mergeCell ref="E6:J7"/>
    <mergeCell ref="A14:O14"/>
    <mergeCell ref="A20:O20"/>
    <mergeCell ref="A30:O30"/>
    <mergeCell ref="A19:J19"/>
    <mergeCell ref="L19:O19"/>
  </mergeCells>
  <pageMargins left="0.2" right="0.2" top="0.25" bottom="0.25" header="0.3" footer="0.3"/>
  <pageSetup scale="52" fitToHeight="0" orientation="landscape" r:id="rId1"/>
  <rowBreaks count="1" manualBreakCount="1">
    <brk id="2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AF1FE460C0FAD4BBFB76ABEA2AB07DE" ma:contentTypeVersion="0" ma:contentTypeDescription="Create a new document." ma:contentTypeScope="" ma:versionID="e1db53fb0ee638a09ff01bcef31fc6e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764bea3eb9b1a5be8fd57fac5fb459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5C8CFE-43FC-48A6-B02C-3BEFFDA63E9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FBA3FE-CBCE-498B-BF8C-F1A164D7813F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68910E7-81C4-434A-A4F6-E6A567457D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McMullen, Amanda</dc:creator>
  <cp:keywords/>
  <dc:description/>
  <cp:lastModifiedBy>Pastuzyn, Juliana [TREAS]</cp:lastModifiedBy>
  <cp:revision/>
  <dcterms:created xsi:type="dcterms:W3CDTF">2019-03-27T15:30:04Z</dcterms:created>
  <dcterms:modified xsi:type="dcterms:W3CDTF">2026-04-21T15:26:20Z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0x010100BAF1FE460C0FAD4BBFB76ABEA2AB07DE</vt:lpwstr>
  </property>
</Properties>
</file>