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tretmstfvs2.tmis.treas.state.nj.us\data\Purchase and Property\Purchase Bureau\Buying Units\Professional Services\Virtual Inbox\Q&amp;A and Bid Amendments\T2658 QA Amendment\"/>
    </mc:Choice>
  </mc:AlternateContent>
  <bookViews>
    <workbookView xWindow="-120" yWindow="-120" windowWidth="20730" windowHeight="11160"/>
  </bookViews>
  <sheets>
    <sheet name="Main Price Sch" sheetId="6" r:id="rId1"/>
  </sheets>
  <definedNames>
    <definedName name="_xlnm.Print_Titles" localSheetId="0">'Main Price Sch'!$2:$5</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170" i="6" l="1"/>
  <c r="E180" i="6" l="1"/>
  <c r="H141" i="6" l="1"/>
  <c r="H140" i="6"/>
  <c r="H78" i="6"/>
  <c r="H77" i="6"/>
  <c r="H71" i="6"/>
  <c r="H72" i="6"/>
  <c r="H10" i="6" l="1"/>
  <c r="H9" i="6"/>
  <c r="H8" i="6"/>
  <c r="H7" i="6" l="1"/>
  <c r="H6" i="6"/>
  <c r="H179" i="6" l="1"/>
  <c r="H178" i="6"/>
  <c r="H13" i="6"/>
  <c r="H14" i="6"/>
  <c r="H15" i="6"/>
  <c r="H16" i="6"/>
  <c r="H17" i="6"/>
  <c r="H18" i="6"/>
  <c r="H19" i="6"/>
  <c r="H20" i="6"/>
  <c r="H21" i="6"/>
  <c r="H22" i="6"/>
  <c r="H23" i="6"/>
  <c r="H24" i="6"/>
  <c r="H25" i="6"/>
  <c r="H26" i="6"/>
  <c r="H27" i="6"/>
  <c r="H28" i="6"/>
  <c r="H29" i="6"/>
  <c r="H30" i="6"/>
  <c r="H31" i="6"/>
  <c r="H35" i="6"/>
  <c r="H36" i="6"/>
  <c r="H37" i="6"/>
  <c r="H38" i="6"/>
  <c r="H39" i="6"/>
  <c r="H40" i="6"/>
  <c r="H41" i="6"/>
  <c r="H42" i="6"/>
  <c r="H43" i="6"/>
  <c r="H44" i="6"/>
  <c r="H45" i="6"/>
  <c r="H46" i="6"/>
  <c r="H49" i="6"/>
  <c r="H50" i="6"/>
  <c r="H51" i="6"/>
  <c r="H52" i="6"/>
  <c r="H53" i="6"/>
  <c r="H54" i="6"/>
  <c r="H55" i="6"/>
  <c r="H56" i="6"/>
  <c r="H57" i="6"/>
  <c r="H58" i="6"/>
  <c r="H59" i="6"/>
  <c r="H60" i="6"/>
  <c r="H61" i="6"/>
  <c r="H62" i="6"/>
  <c r="H63" i="6"/>
  <c r="H64" i="6"/>
  <c r="H65" i="6"/>
  <c r="H66" i="6"/>
  <c r="H67" i="6"/>
  <c r="H68" i="6"/>
  <c r="H69" i="6"/>
  <c r="H70" i="6"/>
  <c r="H75" i="6"/>
  <c r="H76" i="6"/>
  <c r="H79" i="6"/>
  <c r="H80" i="6"/>
  <c r="H81" i="6"/>
  <c r="H82" i="6"/>
  <c r="H83" i="6"/>
  <c r="H84" i="6"/>
  <c r="H87" i="6"/>
  <c r="H88" i="6"/>
  <c r="H89" i="6"/>
  <c r="H90" i="6"/>
  <c r="H91" i="6"/>
  <c r="H92" i="6"/>
  <c r="H95" i="6"/>
  <c r="H96" i="6"/>
  <c r="H97" i="6"/>
  <c r="H98" i="6"/>
  <c r="H99" i="6"/>
  <c r="H100" i="6"/>
  <c r="H103" i="6"/>
  <c r="H104" i="6"/>
  <c r="H105" i="6"/>
  <c r="H106" i="6"/>
  <c r="H107" i="6"/>
  <c r="H108" i="6"/>
  <c r="H109" i="6"/>
  <c r="H112" i="6"/>
  <c r="H113" i="6"/>
  <c r="H114" i="6"/>
  <c r="H115" i="6"/>
  <c r="H116" i="6"/>
  <c r="H117" i="6"/>
  <c r="H118" i="6"/>
  <c r="H119" i="6"/>
  <c r="H122" i="6"/>
  <c r="H123" i="6"/>
  <c r="H124" i="6"/>
  <c r="H127" i="6"/>
  <c r="H128" i="6"/>
  <c r="H129" i="6"/>
  <c r="H130" i="6"/>
  <c r="H131" i="6"/>
  <c r="H132" i="6"/>
  <c r="H133" i="6"/>
  <c r="H134" i="6"/>
  <c r="H135" i="6"/>
  <c r="H136" i="6"/>
  <c r="H137" i="6"/>
  <c r="H138" i="6"/>
  <c r="H139" i="6"/>
  <c r="H144" i="6"/>
  <c r="H145" i="6"/>
  <c r="H148" i="6"/>
  <c r="H149" i="6"/>
  <c r="H150" i="6"/>
  <c r="H151" i="6"/>
  <c r="H154" i="6"/>
  <c r="H155" i="6"/>
  <c r="H156" i="6"/>
  <c r="H159" i="6"/>
  <c r="H160" i="6"/>
  <c r="H161" i="6"/>
  <c r="H162" i="6"/>
  <c r="H165" i="6"/>
  <c r="H166" i="6"/>
  <c r="H167" i="6"/>
  <c r="H168" i="6"/>
  <c r="H169" i="6"/>
  <c r="H170" i="6"/>
  <c r="H171" i="6"/>
  <c r="H172" i="6"/>
  <c r="H173" i="6"/>
  <c r="H174" i="6"/>
  <c r="H175" i="6"/>
  <c r="A166" i="6" l="1"/>
  <c r="A128" i="6"/>
  <c r="A123" i="6"/>
  <c r="A124" i="6" s="1"/>
  <c r="A113" i="6"/>
  <c r="A114" i="6" s="1"/>
  <c r="A115" i="6" s="1"/>
  <c r="A104" i="6"/>
  <c r="A105" i="6" s="1"/>
  <c r="A106" i="6" s="1"/>
  <c r="A38" i="6" l="1"/>
  <c r="A39" i="6" s="1"/>
  <c r="A40" i="6" s="1"/>
  <c r="A41" i="6" s="1"/>
  <c r="A14" i="6"/>
  <c r="A15" i="6" s="1"/>
  <c r="A16" i="6" s="1"/>
  <c r="A17" i="6" s="1"/>
  <c r="A18" i="6" s="1"/>
  <c r="A19" i="6" s="1"/>
  <c r="A20" i="6" s="1"/>
  <c r="A21" i="6" s="1"/>
  <c r="A22" i="6" s="1"/>
  <c r="A23" i="6" s="1"/>
  <c r="A24" i="6" s="1"/>
  <c r="A25" i="6" s="1"/>
  <c r="A26" i="6" s="1"/>
  <c r="A88" i="6" l="1"/>
  <c r="A76" i="6"/>
  <c r="A89" i="6" l="1"/>
  <c r="A90" i="6" s="1"/>
  <c r="A91" i="6" s="1"/>
  <c r="A92" i="6" s="1"/>
  <c r="A96" i="6" l="1"/>
  <c r="A97" i="6" s="1"/>
  <c r="A98" i="6" s="1"/>
  <c r="A50" i="6" l="1"/>
  <c r="A51" i="6" s="1"/>
  <c r="A52" i="6" s="1"/>
  <c r="A53" i="6" s="1"/>
  <c r="A54" i="6" s="1"/>
  <c r="A55" i="6" s="1"/>
  <c r="A56" i="6" s="1"/>
  <c r="A57" i="6" s="1"/>
  <c r="A58" i="6" s="1"/>
  <c r="A59" i="6" s="1"/>
  <c r="A60" i="6" s="1"/>
  <c r="A61" i="6" s="1"/>
  <c r="A62" i="6" s="1"/>
  <c r="A63" i="6" s="1"/>
  <c r="A64" i="6" s="1"/>
  <c r="A65" i="6" s="1"/>
  <c r="A66" i="6" s="1"/>
  <c r="A42" i="6"/>
  <c r="A7" i="6" l="1"/>
  <c r="A8" i="6" s="1"/>
  <c r="A9" i="6" s="1"/>
  <c r="A10" i="6" s="1"/>
</calcChain>
</file>

<file path=xl/sharedStrings.xml><?xml version="1.0" encoding="utf-8"?>
<sst xmlns="http://schemas.openxmlformats.org/spreadsheetml/2006/main" count="452" uniqueCount="200">
  <si>
    <t xml:space="preserve">Instructions: </t>
  </si>
  <si>
    <t>Total Price</t>
  </si>
  <si>
    <t>each</t>
  </si>
  <si>
    <t>hour</t>
  </si>
  <si>
    <t>week</t>
  </si>
  <si>
    <t xml:space="preserve">Loader Backhoe, Mobilization / Demobilization </t>
  </si>
  <si>
    <t>day</t>
  </si>
  <si>
    <t>Trucks</t>
  </si>
  <si>
    <t>Non-Scheduled Item Mark-up</t>
  </si>
  <si>
    <t>percent</t>
  </si>
  <si>
    <r>
      <rPr>
        <vertAlign val="superscript"/>
        <sz val="10"/>
        <rFont val="Arial"/>
        <family val="2"/>
      </rPr>
      <t>(a)</t>
    </r>
    <r>
      <rPr>
        <sz val="10"/>
        <rFont val="Arial"/>
        <family val="2"/>
      </rPr>
      <t xml:space="preserve"> The State makes no guarantee of work volume.</t>
    </r>
  </si>
  <si>
    <t>Unit of Measurement</t>
  </si>
  <si>
    <r>
      <t xml:space="preserve">Estimated Quantity </t>
    </r>
    <r>
      <rPr>
        <b/>
        <vertAlign val="superscript"/>
        <sz val="10"/>
        <rFont val="Arial"/>
        <family val="2"/>
      </rPr>
      <t>(a)</t>
    </r>
  </si>
  <si>
    <t>Price line</t>
  </si>
  <si>
    <t>Project Manager</t>
  </si>
  <si>
    <t>Supervisor, Level D Protection</t>
  </si>
  <si>
    <t>Chemist, Level D Protection</t>
  </si>
  <si>
    <t>Health and Safety Officer, Level D Protection</t>
  </si>
  <si>
    <t>Licensed Site Remediation Professional (LSRP), Level D Protection</t>
  </si>
  <si>
    <t>Licensed Surveyor, Level D Protection</t>
  </si>
  <si>
    <t>Licensed Professional Engineer, Level D Protection</t>
  </si>
  <si>
    <t>Licensed Electrician/Licensed Electrical Contractor, Level D Protection</t>
  </si>
  <si>
    <t>Foreman, Level D Protection</t>
  </si>
  <si>
    <t>Heavy Equipment Operator, Level D Protection</t>
  </si>
  <si>
    <t>Laborer, Level D Protection</t>
  </si>
  <si>
    <t>Truck Driver, Level D Protection</t>
  </si>
  <si>
    <t>Surveyor Assistant, Level D Protection</t>
  </si>
  <si>
    <t>Supervisor, Level C Protection</t>
  </si>
  <si>
    <t>Chemist, Level C Protection</t>
  </si>
  <si>
    <t>Foreman, Level C Protection</t>
  </si>
  <si>
    <t>Heavy Equipment Operator, Level C Protection</t>
  </si>
  <si>
    <t>Laborer, Level C Protection</t>
  </si>
  <si>
    <t>Health and Safety Officer, Level C Protection</t>
  </si>
  <si>
    <t>All-Purpose Tractor-50-60 HP 4 WD, 40 HP PTO 3 point hitch and Turf Tires with Front Bucket</t>
  </si>
  <si>
    <r>
      <t xml:space="preserve">Master Quality Assurance Project Plan (QAPP) </t>
    </r>
    <r>
      <rPr>
        <b/>
        <sz val="9"/>
        <color theme="1"/>
        <rFont val="Arial"/>
        <family val="2"/>
      </rPr>
      <t>*Not to exceed $5000.00</t>
    </r>
  </si>
  <si>
    <r>
      <t xml:space="preserve">Programmatic Health and Safety Plan, Spill Contingency Plan </t>
    </r>
    <r>
      <rPr>
        <b/>
        <sz val="9"/>
        <color theme="1"/>
        <rFont val="Arial"/>
        <family val="2"/>
      </rPr>
      <t>*Not to exceed $5000.00</t>
    </r>
  </si>
  <si>
    <r>
      <t xml:space="preserve">Site- Specific Quality Assurance Project Plan </t>
    </r>
    <r>
      <rPr>
        <b/>
        <sz val="9"/>
        <color theme="1"/>
        <rFont val="Arial"/>
        <family val="2"/>
      </rPr>
      <t>*Per engagement if requested. Not to exceed $500</t>
    </r>
  </si>
  <si>
    <r>
      <t xml:space="preserve">Site-Specific Health and Safety Plan </t>
    </r>
    <r>
      <rPr>
        <b/>
        <sz val="9"/>
        <color theme="1"/>
        <rFont val="Arial"/>
        <family val="2"/>
      </rPr>
      <t>*Per engagement if requested. Not to exceed $500</t>
    </r>
  </si>
  <si>
    <r>
      <t xml:space="preserve">Bi-Yearly Financial Reports- See </t>
    </r>
    <r>
      <rPr>
        <i/>
        <sz val="9"/>
        <color theme="1"/>
        <rFont val="Arial"/>
        <family val="2"/>
      </rPr>
      <t>Bid Solicitation, Section 4.22</t>
    </r>
  </si>
  <si>
    <t>All-Purpose Tractor-50-60 HP 4 WD, 40 HP PTO 3 point hitch and Turf Tires with Front Bucket Mobilization/Demobilization</t>
  </si>
  <si>
    <t>Soil Pulvirizer- 60" wide 3 pt. linkage  with spiked roller for use with All-Purpose  tractor</t>
  </si>
  <si>
    <t>Soil Pulvirizer- 60" wide 3 pt. linkage  with spiked roller for use with All-Purpose  tractor Mobilization/Demobilization</t>
  </si>
  <si>
    <t>Landscape Rake- 6' wide, 3 pt. hitch manual angle for use with All-Purpose  tractor</t>
  </si>
  <si>
    <t>Landscape Rake- 6' wide, 3 pt. hitch manual angle for use with All-Purpose  tractor Mobilization/Demobilization</t>
  </si>
  <si>
    <t>Fertilizer Spreader- PTO driven, 3 point hitch,  for use with All-Purpose tractor</t>
  </si>
  <si>
    <t>Fertilizer Spreader- PTO driven, 3 point hitch,  for use with All-Purpose tractor Mobilization / Demobilization</t>
  </si>
  <si>
    <t>Landscape Seeder- 8' wide, 3 pt hitch, 8 bushel capacity with rollers, for use with All-Purpose tractor</t>
  </si>
  <si>
    <t>Landscape Seeder- 8' wide, 3 pt hitch, 8 bushel capacity with rollers, for use with All-Purpose tractor Mobilization / Demobilization</t>
  </si>
  <si>
    <t>Straw Crimper-8' wide, 12 blades for use with All-Purpose tractor</t>
  </si>
  <si>
    <t>Straw Crimper-8' wide, 12 blades for use with All-Purpose tractor Mobilization / Demobilization</t>
  </si>
  <si>
    <t>Turf Tractor and Equipment</t>
  </si>
  <si>
    <t>Heavy Equipment</t>
  </si>
  <si>
    <t>Loader Backhoe</t>
  </si>
  <si>
    <t>Wheel Loader- Caterpillar 930G or Approved Equal  w/2 cy bucket</t>
  </si>
  <si>
    <t xml:space="preserve">Wheel Loader- Caterpillar 930G or Approved Equal  w/2 cy bucket, Mobilization / Demobilization </t>
  </si>
  <si>
    <t>Wheel Loader- Caterpillar 966G or equal w/5 cy bucket</t>
  </si>
  <si>
    <t xml:space="preserve">Wheel Loader- Caterpillar 966G or equal w/5 cy bucket, Mobilization / Demobilization </t>
  </si>
  <si>
    <t>Trackhoe- Caterpillar 315D L or Approved Equal w/1 cy bucket</t>
  </si>
  <si>
    <t xml:space="preserve">Trackhoe- Caterpillar 315D L or Approved Equal w/1 cy bucket, Mobilization / Demobilization </t>
  </si>
  <si>
    <t xml:space="preserve">Ditch Bucket Attachment-(no teeth) for 315D or Approved Equal </t>
  </si>
  <si>
    <t xml:space="preserve">Ditch Bucket Attachment-(no teeth) for 315D or Approved Equal, Mobilization / Demobilization  </t>
  </si>
  <si>
    <t>Trackhoe- Caterpillar 330DL or Approved Equal w/2.5 cy bucket</t>
  </si>
  <si>
    <t xml:space="preserve">Trackhoe- Caterpillar 330DL or Approved Equal w/2.5 cy bucket, Mobilization / Demobilization </t>
  </si>
  <si>
    <t>Tracked Dozer- Caterpillar D3C LGP or Approved Equal</t>
  </si>
  <si>
    <t xml:space="preserve">Tracked Dozer- Caterpillar D3C LGP or Approved Equal, Mobilization / Demobilization </t>
  </si>
  <si>
    <t>Tracked Dozer- Caterpillar D6H LGP or Approved Equal</t>
  </si>
  <si>
    <t xml:space="preserve">Tracked Dozer- Caterpillar D6H LGP or Approved Equal, Mobilization / Demobilization </t>
  </si>
  <si>
    <t>Skid Steer Loader and Attachments</t>
  </si>
  <si>
    <t>Skid Steer Loader-60-70 HP, w/ 68" front utility bucket</t>
  </si>
  <si>
    <t>Skid Steer Loader-60-70 HP, w/ 68" front utility bucket, Mobilization / Demobilization</t>
  </si>
  <si>
    <t>Sweeper Attachement-  for use with Skid Steer Loader</t>
  </si>
  <si>
    <t>Sweeper Attachement-  for use with Skid Steer Loader, Mobilization / Demobilization</t>
  </si>
  <si>
    <t>Drop Hammer Attachment  for use with Skid Steer Loader</t>
  </si>
  <si>
    <t>Drop Hammer Attachment  for use with Skid Steer Loader, Mobilization / Demobilization</t>
  </si>
  <si>
    <t>Compact Track Loader-85-100 HP, w/ 68" Bucket Combination Loader/Telehandler</t>
  </si>
  <si>
    <t>Compact Track Loader-85-100 HP, w/ 68" Bucket Combination Loader/Telehandler, Mobilization / Demobilization</t>
  </si>
  <si>
    <t xml:space="preserve">Vacuum and Tank Trucks </t>
  </si>
  <si>
    <t>Waste Hauling Vacuum Truck- 3,000 to 4,000 gallon capacity</t>
  </si>
  <si>
    <t>Waste Hauling Vacuum Truck- 3,000 to 4,000 gallon capacity, Mobilization / Demobilization</t>
  </si>
  <si>
    <t>Waste Hauling Tank Truck- 3,000 to 4,000 gallon capacity</t>
  </si>
  <si>
    <t>Waste Hauling Tank Truck- 3,000 to 4,000 gallon capacity, Mobilization / Demobilization</t>
  </si>
  <si>
    <t>Non- Waste Hauling Water Truck- 2,000-or greater gallon capacity with min. 3 valve spray system and hoses-for dust control</t>
  </si>
  <si>
    <t>Non- Waste Hauling Water Truck- 2,000-or greater gallon capacity with min. 3 valve spray system and hoses-for dust control, Mobilization / Demobilization</t>
  </si>
  <si>
    <t xml:space="preserve">Bulking Chambers and Tanks </t>
  </si>
  <si>
    <t>Horizontal Polyethylene Storage Tank -  500 gallon capacity</t>
  </si>
  <si>
    <t>20 CY Rolloff Container- without  disposal</t>
  </si>
  <si>
    <t>Horizontal Polyethylene Storage Tank -  500 gallon capacity, Mobilization / Demobilization</t>
  </si>
  <si>
    <t xml:space="preserve">Vertical Polyethylene Industrial Holding Tank - 4,000-6,000 gallon capacity, Mobilization / Demobilization </t>
  </si>
  <si>
    <t>20 CY Rolloff Container- without  disposal, Mobilization / Demobilization</t>
  </si>
  <si>
    <t xml:space="preserve">Vertical Polyethylene Industrial Holding Tank - 4,000-6,000 gallon capacity </t>
  </si>
  <si>
    <t>Waste Hauling Dump Truck-10-20  cy  capacity</t>
  </si>
  <si>
    <t>Waste Hauling Dump Truck-10-20  cy  capacity, Mobilization / Demobilization</t>
  </si>
  <si>
    <t>Waste Hauling Tractor Truck w/ 40 cy dump trailer</t>
  </si>
  <si>
    <t xml:space="preserve">Waste Hauling Tractor Truck w/ 40 cy dump trailer, Mobilization / Demobilization </t>
  </si>
  <si>
    <t>Non- Waste Hauling Pickup Truck-3/4 ton capacity, 4wd</t>
  </si>
  <si>
    <t>Floodlights ,Trailer and Accessories</t>
  </si>
  <si>
    <t xml:space="preserve">Floodlights- towable light towers with diesel generator, 4 - 1000w Metal Halide Spring Mounted Floodlights per week </t>
  </si>
  <si>
    <t>Floodlights- towable light towers with diesel generator, 4 - 1000w Metal Halide Spring Mounted Floodlights per week , Mobilization / Demobilization</t>
  </si>
  <si>
    <t>Generator Whisperwatt  or Approved Equal  - 36kW 60 Hz for powering Office Trailer per week</t>
  </si>
  <si>
    <t xml:space="preserve">Generator Whisperwatt  or Approved Equal  - 36kW 60 Hz for powering Office Trailer per week, Mobilization / Demobilization </t>
  </si>
  <si>
    <t>Office Trailer for NJDEP- 8' X 28' Double Office w/ restroom-  per week</t>
  </si>
  <si>
    <t>Office Trailer for NJDEP- 8' X 28' Double Office w/ restroom-  per week, Mobilization / Demobilization</t>
  </si>
  <si>
    <t>Portable Handicapped Sanitation Unit- ADA compliant h90" X w77" X d77" per week</t>
  </si>
  <si>
    <t>Portable Handicapped Sanitation Unit- ADA compliant h90" X w77" X d77" per week, Mobilization / Demobilization</t>
  </si>
  <si>
    <t>Generators &amp; Pressure Washers</t>
  </si>
  <si>
    <t xml:space="preserve"> Generator Portable- 2.5 Kilowatts</t>
  </si>
  <si>
    <t xml:space="preserve"> Generator, Portable- 6.5 Kilowatts</t>
  </si>
  <si>
    <t>Cold Pressure Washer- 2,000 psi.  with wand, 100' hose and tips</t>
  </si>
  <si>
    <t>Compressors &amp; Power Tools</t>
  </si>
  <si>
    <t>Compressor- 185 cfm diesel with 80 lb. Air Hammer</t>
  </si>
  <si>
    <t>Compressor with Air Driver Rivet Buster- Min 100 cfs compressor</t>
  </si>
  <si>
    <t>Oxy-Acetylene Cutting Torch-with gas bottles included</t>
  </si>
  <si>
    <t xml:space="preserve">Nitrogen High Pressure Cylinder  for UST work- Size 250 </t>
  </si>
  <si>
    <t xml:space="preserve">Gas Powered Cutoff Saw -60-70 cc with Abbrasive Blades </t>
  </si>
  <si>
    <t>Gas Powered Chainsaw- 50-60 cc with 18"-20"  blade</t>
  </si>
  <si>
    <t>Sawsall- with metal cutting blades</t>
  </si>
  <si>
    <t>Walk Behind Saw-with concrete or asphalt cutting blades</t>
  </si>
  <si>
    <t>Compressor- 185 cfm diesel with 80 lb. Air Hammer, Mobilization / Demobilization</t>
  </si>
  <si>
    <t>Compressor with Air Driver Rivet Buster- Min 100 cfs compressor, Mobilization / Demobilization</t>
  </si>
  <si>
    <t>Oxy-Acetylene Cutting Torch-with gas bottles included, Mobilization / Demobilization</t>
  </si>
  <si>
    <t xml:space="preserve">Nitrogen High Pressure Cylinder  for UST work- Size 250, Mobilization / Demobilization </t>
  </si>
  <si>
    <t>Walk Behind Saw-with concrete or asphalt cutting blades, Mobilization / Demobilization</t>
  </si>
  <si>
    <t>Pumps</t>
  </si>
  <si>
    <t xml:space="preserve">Trash-Sewage Pump- 2" gas powered trash pump 170 gpm </t>
  </si>
  <si>
    <t>Submersible Pump- 2" 70 gpm</t>
  </si>
  <si>
    <t>Drums</t>
  </si>
  <si>
    <t>55 Gallon Drum- New, Open Head, UN 1A2/Y/1.5/150</t>
  </si>
  <si>
    <t>55 Gallon Drum-New, Closed Head, Rolled Steel UN 1A1/Y/1.4/300</t>
  </si>
  <si>
    <t>85 Gallon Salvage Overpack- New, Yellow Open Head, UN1A2/X440/S</t>
  </si>
  <si>
    <t>95 Gallon Polythylene Overpack- UN 1H2/X345/S</t>
  </si>
  <si>
    <t>Revegetation/ Clearing</t>
  </si>
  <si>
    <t>Weed-Whacker Trimmer-  with metal brush blades- (Min 33cc.)</t>
  </si>
  <si>
    <t>Field Monitoring Instruments</t>
  </si>
  <si>
    <t>TVA 1000 or equal- combo FID/PID</t>
  </si>
  <si>
    <t>Combustible Gas Meter</t>
  </si>
  <si>
    <t>MIE RAM-1 or DataRAM- Monitors or equivalent</t>
  </si>
  <si>
    <t>Portable Mini-RAM</t>
  </si>
  <si>
    <t>Material and Site Control</t>
  </si>
  <si>
    <t>Caution Tape- 200 ft. roll</t>
  </si>
  <si>
    <t>Flashing Barricades-Polyethylene frame,reflective tape w/light</t>
  </si>
  <si>
    <t>Plastic Sheeting- 20' wide  6 mil.plastic, 200 sq.yd./ roll</t>
  </si>
  <si>
    <t>Vermiculite- Environmentally safe, 50 lb bag</t>
  </si>
  <si>
    <t>Spill Pads, Polyproylene, Bale</t>
  </si>
  <si>
    <t>Sorbent Booms, 5" Diameter Polyproylene, 4/per Bale</t>
  </si>
  <si>
    <t>Geotextile Fabric- Woven non-biodegradable polypropylene, per sq. yd.</t>
  </si>
  <si>
    <t>Erosion Control Blanket -Straw Biodegradable Single Net Blanket, per sq. yd.</t>
  </si>
  <si>
    <t>Silt Fence- woven polypropylene, 36” in width and fastened to hardwood posts, per linear ft.</t>
  </si>
  <si>
    <t>High Visibility Plastic Safety fence + posts- 4' high, per linear ft.</t>
  </si>
  <si>
    <r>
      <rPr>
        <vertAlign val="superscript"/>
        <sz val="10"/>
        <rFont val="Arial"/>
        <family val="2"/>
      </rPr>
      <t>(b)</t>
    </r>
    <r>
      <rPr>
        <sz val="10"/>
        <rFont val="Arial"/>
        <family val="2"/>
      </rPr>
      <t xml:space="preserve"> Mark-up shall not exceed ten percent (10%).</t>
    </r>
  </si>
  <si>
    <t>Bidder Name:</t>
  </si>
  <si>
    <t>Labor Rates</t>
  </si>
  <si>
    <t>Project Plans</t>
  </si>
  <si>
    <r>
      <rPr>
        <vertAlign val="superscript"/>
        <sz val="10"/>
        <rFont val="Arial"/>
        <family val="2"/>
      </rPr>
      <t>(c)</t>
    </r>
    <r>
      <rPr>
        <sz val="10"/>
        <rFont val="Arial"/>
        <family val="2"/>
      </rPr>
      <t xml:space="preserve"> Mark-up shall not exceed fifteen percent (15%).</t>
    </r>
  </si>
  <si>
    <r>
      <rPr>
        <vertAlign val="superscript"/>
        <sz val="10"/>
        <rFont val="Arial"/>
        <family val="2"/>
      </rPr>
      <t>(d)</t>
    </r>
    <r>
      <rPr>
        <sz val="10"/>
        <rFont val="Arial"/>
        <family val="2"/>
      </rPr>
      <t xml:space="preserve"> Price used to rank Quotes.</t>
    </r>
  </si>
  <si>
    <t>lf</t>
  </si>
  <si>
    <t>sq. yd</t>
  </si>
  <si>
    <t>N/A</t>
  </si>
  <si>
    <t>Refer to Bid Solicitation Section 3.25 for Bidder Instructions.  The Bidder must record its pricing in the YELLOW highlighted cells.  The Total Price for each price line and the Total Quote Price will be automatically calculated.</t>
  </si>
  <si>
    <t>Year 1 Unit Pricing</t>
  </si>
  <si>
    <t>Year 2 Unit Pricing</t>
  </si>
  <si>
    <t>Year 3 Unit Pricing</t>
  </si>
  <si>
    <r>
      <t xml:space="preserve">Non-Scheduled Item Mark-up -   </t>
    </r>
    <r>
      <rPr>
        <b/>
        <sz val="9"/>
        <color theme="1"/>
        <rFont val="Arial"/>
        <family val="2"/>
      </rPr>
      <t>Not to Exceed 10%</t>
    </r>
    <r>
      <rPr>
        <vertAlign val="superscript"/>
        <sz val="11"/>
        <color theme="1"/>
        <rFont val="Arial"/>
        <family val="2"/>
      </rPr>
      <t xml:space="preserve"> (b)             </t>
    </r>
  </si>
  <si>
    <r>
      <t xml:space="preserve">Non-Scheduled Item Mark-up, Waste Disposal - </t>
    </r>
    <r>
      <rPr>
        <b/>
        <sz val="9"/>
        <color theme="1"/>
        <rFont val="Arial"/>
        <family val="2"/>
      </rPr>
      <t xml:space="preserve">Not to exceed 15% </t>
    </r>
    <r>
      <rPr>
        <b/>
        <vertAlign val="superscript"/>
        <sz val="11"/>
        <color theme="1"/>
        <rFont val="Arial"/>
        <family val="2"/>
      </rPr>
      <t xml:space="preserve"> </t>
    </r>
    <r>
      <rPr>
        <vertAlign val="superscript"/>
        <sz val="11"/>
        <color theme="1"/>
        <rFont val="Arial"/>
        <family val="2"/>
      </rPr>
      <t>(c)</t>
    </r>
  </si>
  <si>
    <r>
      <t>Total Quote Price for All Three (3) Years: All Price Lines</t>
    </r>
    <r>
      <rPr>
        <vertAlign val="superscript"/>
        <sz val="16"/>
        <color theme="0"/>
        <rFont val="Arial"/>
        <family val="2"/>
      </rPr>
      <t>(d)</t>
    </r>
  </si>
  <si>
    <r>
      <t>Description - Plans and Reporting - Fixed Price -(</t>
    </r>
    <r>
      <rPr>
        <b/>
        <i/>
        <sz val="11"/>
        <color rgb="FF000000"/>
        <rFont val="Calibri"/>
        <family val="2"/>
        <scheme val="minor"/>
      </rPr>
      <t>Bid Solicitation Section 4.2, Post Contract Award Work Plans</t>
    </r>
    <r>
      <rPr>
        <b/>
        <sz val="11"/>
        <color rgb="FF000000"/>
        <rFont val="Calibri"/>
        <family val="2"/>
        <scheme val="minor"/>
      </rPr>
      <t xml:space="preserve">) </t>
    </r>
  </si>
  <si>
    <r>
      <t>Description - Labor Rates - All Inclusive Hourly Rates (</t>
    </r>
    <r>
      <rPr>
        <b/>
        <i/>
        <sz val="11"/>
        <color rgb="FF000000"/>
        <rFont val="Calibri"/>
        <family val="2"/>
        <scheme val="minor"/>
      </rPr>
      <t>Bid Solicitation Sections 4.10.1.1, Labor Requirements and 4.10.1.2, Personnel Requirements)</t>
    </r>
    <r>
      <rPr>
        <b/>
        <sz val="11"/>
        <color rgb="FF000000"/>
        <rFont val="Calibri"/>
        <family val="2"/>
        <scheme val="minor"/>
      </rPr>
      <t xml:space="preserve">            </t>
    </r>
  </si>
  <si>
    <r>
      <t>Description - Turf Tractor and Equipment Rates (</t>
    </r>
    <r>
      <rPr>
        <b/>
        <i/>
        <sz val="11"/>
        <color rgb="FF000000"/>
        <rFont val="Calibri"/>
        <family val="2"/>
        <scheme val="minor"/>
      </rPr>
      <t>Bid Solicitation Section 4.10.2, On-Schedule Equipment and Materials</t>
    </r>
    <r>
      <rPr>
        <b/>
        <sz val="11"/>
        <color rgb="FF000000"/>
        <rFont val="Calibri"/>
        <family val="2"/>
        <scheme val="minor"/>
      </rPr>
      <t xml:space="preserve">)           </t>
    </r>
  </si>
  <si>
    <r>
      <t>Description - Heavy Equipment (</t>
    </r>
    <r>
      <rPr>
        <b/>
        <i/>
        <sz val="11"/>
        <rFont val="Calibri"/>
        <family val="2"/>
        <scheme val="minor"/>
      </rPr>
      <t>Bid Solicitation Section 4.10.2, On-Schedule Equipment and Materials</t>
    </r>
    <r>
      <rPr>
        <b/>
        <sz val="11"/>
        <color rgb="FF000000"/>
        <rFont val="Calibri"/>
        <family val="2"/>
        <scheme val="minor"/>
      </rPr>
      <t xml:space="preserve">)            </t>
    </r>
  </si>
  <si>
    <r>
      <t>Description - Skid Steer Loader and Attachments (</t>
    </r>
    <r>
      <rPr>
        <b/>
        <i/>
        <sz val="11"/>
        <color rgb="FF000000"/>
        <rFont val="Calibri"/>
        <family val="2"/>
        <scheme val="minor"/>
      </rPr>
      <t>Bid Solicitation Section 4.10.2, On-Schedule Equipment and Materials</t>
    </r>
    <r>
      <rPr>
        <b/>
        <sz val="11"/>
        <color rgb="FF000000"/>
        <rFont val="Calibri"/>
        <family val="2"/>
        <scheme val="minor"/>
      </rPr>
      <t xml:space="preserve">)            </t>
    </r>
  </si>
  <si>
    <r>
      <t>Description - Vacuum and Tank Trucks (</t>
    </r>
    <r>
      <rPr>
        <b/>
        <i/>
        <sz val="11"/>
        <color rgb="FF000000"/>
        <rFont val="Calibri"/>
        <family val="2"/>
        <scheme val="minor"/>
      </rPr>
      <t>Bid Solicitation Section 4.10.2, On-Schedule Equipment and Materials</t>
    </r>
    <r>
      <rPr>
        <b/>
        <sz val="11"/>
        <color rgb="FF000000"/>
        <rFont val="Calibri"/>
        <family val="2"/>
        <scheme val="minor"/>
      </rPr>
      <t xml:space="preserve">)            </t>
    </r>
  </si>
  <si>
    <r>
      <t>Description - Bulking Chambers and tanks  (</t>
    </r>
    <r>
      <rPr>
        <b/>
        <i/>
        <sz val="11"/>
        <rFont val="Calibri"/>
        <family val="2"/>
        <scheme val="minor"/>
      </rPr>
      <t>Bid Solicitation Section 4.10.2, On-Schedule Equipment and Materials</t>
    </r>
    <r>
      <rPr>
        <b/>
        <sz val="11"/>
        <color rgb="FF000000"/>
        <rFont val="Calibri"/>
        <family val="2"/>
        <scheme val="minor"/>
      </rPr>
      <t xml:space="preserve">)            </t>
    </r>
  </si>
  <si>
    <r>
      <t>Description - Trucks  (</t>
    </r>
    <r>
      <rPr>
        <b/>
        <i/>
        <sz val="11"/>
        <rFont val="Calibri"/>
        <family val="2"/>
        <scheme val="minor"/>
      </rPr>
      <t>Bid Solicitation Section 4.10.2, On-Schedule Equipment and Materials</t>
    </r>
    <r>
      <rPr>
        <b/>
        <sz val="11"/>
        <color rgb="FF000000"/>
        <rFont val="Calibri"/>
        <family val="2"/>
        <scheme val="minor"/>
      </rPr>
      <t xml:space="preserve">)            </t>
    </r>
  </si>
  <si>
    <r>
      <t>Description - Floodlights ,Trailer and Accessories  (</t>
    </r>
    <r>
      <rPr>
        <b/>
        <i/>
        <sz val="11"/>
        <rFont val="Calibri"/>
        <family val="2"/>
        <scheme val="minor"/>
      </rPr>
      <t>Bid Solicitation Section 4.10.2, On-Schedule Equipment and Materials</t>
    </r>
    <r>
      <rPr>
        <b/>
        <sz val="11"/>
        <color rgb="FF000000"/>
        <rFont val="Calibri"/>
        <family val="2"/>
        <scheme val="minor"/>
      </rPr>
      <t xml:space="preserve">)            </t>
    </r>
  </si>
  <si>
    <r>
      <t>Description - Generators &amp; Pressure Washers  (</t>
    </r>
    <r>
      <rPr>
        <b/>
        <i/>
        <sz val="11"/>
        <rFont val="Calibri"/>
        <family val="2"/>
        <scheme val="minor"/>
      </rPr>
      <t>Bid Solicitation Section 4.10.2, On-Schedule Equipment and Materials</t>
    </r>
    <r>
      <rPr>
        <b/>
        <sz val="11"/>
        <color rgb="FF000000"/>
        <rFont val="Calibri"/>
        <family val="2"/>
        <scheme val="minor"/>
      </rPr>
      <t xml:space="preserve">)            </t>
    </r>
  </si>
  <si>
    <r>
      <t>Description - Compressors &amp; Power Tools  (</t>
    </r>
    <r>
      <rPr>
        <b/>
        <i/>
        <sz val="11"/>
        <rFont val="Calibri"/>
        <family val="2"/>
        <scheme val="minor"/>
      </rPr>
      <t>Bid Solicitation Section 4.10.2, On-Schedule Equipment and Materials</t>
    </r>
    <r>
      <rPr>
        <b/>
        <sz val="11"/>
        <color rgb="FF000000"/>
        <rFont val="Calibri"/>
        <family val="2"/>
        <scheme val="minor"/>
      </rPr>
      <t xml:space="preserve">)            </t>
    </r>
  </si>
  <si>
    <r>
      <t>Description - Pumps  (</t>
    </r>
    <r>
      <rPr>
        <b/>
        <i/>
        <sz val="11"/>
        <rFont val="Calibri"/>
        <family val="2"/>
        <scheme val="minor"/>
      </rPr>
      <t>Bid Solicitation Section 4.10.2, On-Schedule Equipment and Materials</t>
    </r>
    <r>
      <rPr>
        <b/>
        <sz val="11"/>
        <color rgb="FF000000"/>
        <rFont val="Calibri"/>
        <family val="2"/>
        <scheme val="minor"/>
      </rPr>
      <t xml:space="preserve">)            </t>
    </r>
  </si>
  <si>
    <r>
      <t>Description - Drums  (</t>
    </r>
    <r>
      <rPr>
        <b/>
        <i/>
        <sz val="11"/>
        <rFont val="Calibri"/>
        <family val="2"/>
        <scheme val="minor"/>
      </rPr>
      <t>Bid Solicitation Section 4.10.2, On-Schedule Equipment and Materials</t>
    </r>
    <r>
      <rPr>
        <b/>
        <sz val="11"/>
        <color rgb="FF000000"/>
        <rFont val="Calibri"/>
        <family val="2"/>
        <scheme val="minor"/>
      </rPr>
      <t xml:space="preserve">)            </t>
    </r>
  </si>
  <si>
    <r>
      <t>Description - Revegetation/ Clearing  (</t>
    </r>
    <r>
      <rPr>
        <b/>
        <i/>
        <sz val="11"/>
        <rFont val="Calibri"/>
        <family val="2"/>
        <scheme val="minor"/>
      </rPr>
      <t>Bid Solicitation Section 4.10.2, On-Schedule Equipment and Materials</t>
    </r>
    <r>
      <rPr>
        <b/>
        <sz val="11"/>
        <color rgb="FF000000"/>
        <rFont val="Calibri"/>
        <family val="2"/>
        <scheme val="minor"/>
      </rPr>
      <t xml:space="preserve">)            </t>
    </r>
  </si>
  <si>
    <r>
      <t>Description - Field Monitoring Instruments  (</t>
    </r>
    <r>
      <rPr>
        <b/>
        <i/>
        <sz val="11"/>
        <rFont val="Calibri"/>
        <family val="2"/>
        <scheme val="minor"/>
      </rPr>
      <t>Bid Solicitation Section 4.10.2, On-Schedule Equipment and Materials</t>
    </r>
    <r>
      <rPr>
        <b/>
        <sz val="11"/>
        <color rgb="FF000000"/>
        <rFont val="Calibri"/>
        <family val="2"/>
        <scheme val="minor"/>
      </rPr>
      <t xml:space="preserve">)            </t>
    </r>
  </si>
  <si>
    <r>
      <t>Description - Material and Site Control (</t>
    </r>
    <r>
      <rPr>
        <b/>
        <i/>
        <sz val="11"/>
        <rFont val="Calibri"/>
        <family val="2"/>
        <scheme val="minor"/>
      </rPr>
      <t>Bid Solicitation Section 4.10.2, On-Schedule Equipment and Materials</t>
    </r>
    <r>
      <rPr>
        <b/>
        <sz val="11"/>
        <color rgb="FF000000"/>
        <rFont val="Calibri"/>
        <family val="2"/>
        <scheme val="minor"/>
      </rPr>
      <t xml:space="preserve">)            </t>
    </r>
  </si>
  <si>
    <r>
      <t>Description - Non-Scheduled Item Mark-up (</t>
    </r>
    <r>
      <rPr>
        <b/>
        <i/>
        <sz val="11"/>
        <rFont val="Calibri"/>
        <family val="2"/>
        <scheme val="minor"/>
      </rPr>
      <t>Bid Solicitation Sections 4.10.3.2 Contract Modifications for Equipment, Materials, and Services and 4.10.3.3 Contract Modifications for Waste Disposal and Contaminated Materials Recycling</t>
    </r>
    <r>
      <rPr>
        <b/>
        <sz val="11"/>
        <color rgb="FF000000"/>
        <rFont val="Calibri"/>
        <family val="2"/>
        <scheme val="minor"/>
      </rPr>
      <t xml:space="preserve">)            </t>
    </r>
  </si>
  <si>
    <t>Spill Absorbent - Clay/Cellulose Mixture Speedy Dry or Bone Dri, per bag</t>
  </si>
  <si>
    <t>Mini Excavator - Caterpillar 303 or Approved Equal, Mobilization / Demobilization</t>
  </si>
  <si>
    <t>Mini Excavator - Caterpillar 303 or Approved Equal</t>
  </si>
  <si>
    <t>Roller Compactor - Caterpillar CB 224E or Approved Equal</t>
  </si>
  <si>
    <t xml:space="preserve">Roller Compactor - Caterpillar CB 224E or Approved Equal, Mobilization / Demobilization </t>
  </si>
  <si>
    <t>Roller Compactor - Caterpillar CS 434 or Approved Equal</t>
  </si>
  <si>
    <t xml:space="preserve">Roller Compactor - Caterpillar CS 434 or Approved Equal, Mobilization / Demobilization </t>
  </si>
  <si>
    <t xml:space="preserve">Grapple Bucket Attachment  for 315D  or Approved Equal, Mobilization / Demobilization </t>
  </si>
  <si>
    <t>Grapple Bucket Attachment  for 315D or Approved Equal</t>
  </si>
  <si>
    <t>Grapple Bucket Attachment for Skid Steer or Approved Equal</t>
  </si>
  <si>
    <t>Grapple Bucket Attachment for Skid Steer or Approved Equal, Mobilization / Demobilization</t>
  </si>
  <si>
    <t>Plate Tamper - Wacker Neuson WF1550 or Approved Equal</t>
  </si>
  <si>
    <t>Plate Tamper - Wacker Neuson WF1550 or Approved Equal Mobilization / Demobilization</t>
  </si>
  <si>
    <t>Wood/Brush Chipper-Engine driven 35-50 HP Trailer Unit  with 12"  capacity</t>
  </si>
  <si>
    <t>Wood/Brush Chipper-Engine driven 35-50 HP Trailer Unit  with 12"  capacity, Mobilization / Demobilization</t>
  </si>
  <si>
    <t>Flat Bed Stake Body truck- min. 1 ton cap.  w/ 12 ft. bed &amp; hydraulic rear gate</t>
  </si>
  <si>
    <t>Box Truck- , min. 600 cu.ft. capacity  w/lift gate</t>
  </si>
  <si>
    <r>
      <rPr>
        <u/>
        <sz val="12"/>
        <color rgb="FFFF0000"/>
        <rFont val="Calibri"/>
        <family val="2"/>
        <scheme val="minor"/>
      </rPr>
      <t>REVISED</t>
    </r>
    <r>
      <rPr>
        <u/>
        <sz val="12"/>
        <rFont val="Calibri"/>
        <family val="2"/>
        <scheme val="minor"/>
      </rPr>
      <t xml:space="preserve"> State-Supplied Price Sheet </t>
    </r>
    <r>
      <rPr>
        <u/>
        <sz val="12"/>
        <color theme="0"/>
        <rFont val="Calibri"/>
        <family val="2"/>
        <scheme val="minor"/>
      </rPr>
      <t xml:space="preserve">
Bid Solicitation #24DPP00939 - T2658 Non- Emergency Remedial Action Services (NERAS), NJDEP</t>
    </r>
  </si>
  <si>
    <r>
      <t xml:space="preserve">*In the event that Contractor personnel are required to work in Level B personal protective gear, the State will pay one and a quarter (1.25) times the rate of the labor category of Level C personal protective gear. See </t>
    </r>
    <r>
      <rPr>
        <i/>
        <sz val="9"/>
        <color theme="1"/>
        <rFont val="Arial"/>
        <family val="2"/>
      </rPr>
      <t xml:space="preserve">Bid Solicitation Section 4.6, Health  and Safety </t>
    </r>
    <r>
      <rPr>
        <sz val="9"/>
        <color theme="1"/>
        <rFont val="Arial"/>
        <family val="2"/>
      </rPr>
      <t xml:space="preserve">and </t>
    </r>
    <r>
      <rPr>
        <i/>
        <sz val="9"/>
        <color theme="1"/>
        <rFont val="Arial"/>
        <family val="2"/>
      </rPr>
      <t>Section 4.10.1.1, Labor Requirements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</si>
</sst>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8" formatCode="&quot;$&quot;#,##0.00_);[Red]\(&quot;$&quot;#,##0.00\)"/>
    <numFmt numFmtId="44" formatCode="_(&quot;$&quot;* #,##0.00_);_(&quot;$&quot;* \(#,##0.00\);_(&quot;$&quot;* &quot;-&quot;??_);_(@_)"/>
    <numFmt numFmtId="164" formatCode="&quot;$&quot;#,##0.00"/>
  </numFmts>
  <fonts count="30" x14ac:knownFonts="1">
    <font>
      <sz val="10"/>
      <name val="Arial"/>
    </font>
    <font>
      <sz val="11"/>
      <color theme="1"/>
      <name val="Calibri"/>
      <family val="2"/>
      <scheme val="minor"/>
    </font>
    <font>
      <sz val="10"/>
      <name val="Arial"/>
      <family val="2"/>
    </font>
    <font>
      <sz val="8"/>
      <name val="Arial"/>
      <family val="2"/>
    </font>
    <font>
      <sz val="9"/>
      <name val="Arial"/>
      <family val="2"/>
    </font>
    <font>
      <b/>
      <sz val="10"/>
      <name val="Arial"/>
      <family val="2"/>
    </font>
    <font>
      <sz val="10"/>
      <name val="Arial"/>
      <family val="2"/>
    </font>
    <font>
      <b/>
      <sz val="10"/>
      <color theme="1"/>
      <name val="Arial"/>
      <family val="2"/>
    </font>
    <font>
      <sz val="9"/>
      <color theme="1"/>
      <name val="Arial"/>
      <family val="2"/>
    </font>
    <font>
      <b/>
      <sz val="9"/>
      <color theme="1"/>
      <name val="Arial"/>
      <family val="2"/>
    </font>
    <font>
      <sz val="10"/>
      <color theme="1"/>
      <name val="Arial"/>
      <family val="2"/>
    </font>
    <font>
      <vertAlign val="superscript"/>
      <sz val="11"/>
      <color theme="1"/>
      <name val="Arial"/>
      <family val="2"/>
    </font>
    <font>
      <vertAlign val="superscript"/>
      <sz val="10"/>
      <name val="Arial"/>
      <family val="2"/>
    </font>
    <font>
      <b/>
      <sz val="11"/>
      <color theme="1"/>
      <name val="Calibri"/>
      <family val="2"/>
      <scheme val="minor"/>
    </font>
    <font>
      <u/>
      <sz val="12"/>
      <color theme="0"/>
      <name val="Calibri"/>
      <family val="2"/>
      <scheme val="minor"/>
    </font>
    <font>
      <u/>
      <sz val="11"/>
      <color theme="1"/>
      <name val="Calibri"/>
      <family val="2"/>
      <scheme val="minor"/>
    </font>
    <font>
      <b/>
      <sz val="11"/>
      <name val="Calibri"/>
      <family val="2"/>
      <scheme val="minor"/>
    </font>
    <font>
      <b/>
      <vertAlign val="superscript"/>
      <sz val="10"/>
      <name val="Arial"/>
      <family val="2"/>
    </font>
    <font>
      <b/>
      <sz val="11"/>
      <color rgb="FF000000"/>
      <name val="Calibri"/>
      <family val="2"/>
      <scheme val="minor"/>
    </font>
    <font>
      <i/>
      <sz val="9"/>
      <color theme="1"/>
      <name val="Arial"/>
      <family val="2"/>
    </font>
    <font>
      <b/>
      <vertAlign val="superscript"/>
      <sz val="11"/>
      <color theme="1"/>
      <name val="Arial"/>
      <family val="2"/>
    </font>
    <font>
      <sz val="16"/>
      <color theme="0"/>
      <name val="Arial"/>
      <family val="2"/>
    </font>
    <font>
      <vertAlign val="superscript"/>
      <sz val="16"/>
      <color theme="0"/>
      <name val="Arial"/>
      <family val="2"/>
    </font>
    <font>
      <b/>
      <sz val="16"/>
      <color theme="1"/>
      <name val="Arial"/>
      <family val="2"/>
    </font>
    <font>
      <b/>
      <sz val="16"/>
      <name val="Arial"/>
      <family val="2"/>
    </font>
    <font>
      <b/>
      <i/>
      <sz val="11"/>
      <color rgb="FF000000"/>
      <name val="Calibri"/>
      <family val="2"/>
      <scheme val="minor"/>
    </font>
    <font>
      <b/>
      <i/>
      <sz val="11"/>
      <name val="Calibri"/>
      <family val="2"/>
      <scheme val="minor"/>
    </font>
    <font>
      <sz val="9"/>
      <color rgb="FFFF0000"/>
      <name val="Arial"/>
      <family val="2"/>
    </font>
    <font>
      <u/>
      <sz val="12"/>
      <color rgb="FFFF0000"/>
      <name val="Calibri"/>
      <family val="2"/>
      <scheme val="minor"/>
    </font>
    <font>
      <u/>
      <sz val="12"/>
      <name val="Calibri"/>
      <family val="2"/>
      <scheme val="minor"/>
    </font>
  </fonts>
  <fills count="10">
    <fill>
      <patternFill patternType="none"/>
    </fill>
    <fill>
      <patternFill patternType="gray125"/>
    </fill>
    <fill>
      <patternFill patternType="solid">
        <fgColor theme="4" tint="0.79998168889431442"/>
        <bgColor indexed="65"/>
      </patternFill>
    </fill>
    <fill>
      <patternFill patternType="solid">
        <fgColor theme="0" tint="-4.9989318521683403E-2"/>
        <bgColor indexed="64"/>
      </patternFill>
    </fill>
    <fill>
      <patternFill patternType="solid">
        <fgColor theme="4" tint="-0.249977111117893"/>
        <bgColor indexed="64"/>
      </patternFill>
    </fill>
    <fill>
      <patternFill patternType="solid">
        <fgColor rgb="FFFFFF00"/>
        <bgColor indexed="64"/>
      </patternFill>
    </fill>
    <fill>
      <patternFill patternType="solid">
        <fgColor rgb="FF00B0F0"/>
        <bgColor theme="1"/>
      </patternFill>
    </fill>
    <fill>
      <patternFill patternType="solid">
        <fgColor rgb="FF00B0F0"/>
        <bgColor indexed="64"/>
      </patternFill>
    </fill>
    <fill>
      <patternFill patternType="solid">
        <fgColor rgb="FFFF0000"/>
        <bgColor indexed="64"/>
      </patternFill>
    </fill>
    <fill>
      <patternFill patternType="solid">
        <fgColor theme="0" tint="-0.249977111117893"/>
        <bgColor indexed="64"/>
      </patternFill>
    </fill>
  </fills>
  <borders count="6">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3">
    <xf numFmtId="0" fontId="0" fillId="0" borderId="0"/>
    <xf numFmtId="44" fontId="2" fillId="0" borderId="0" applyFont="0" applyFill="0" applyBorder="0" applyAlignment="0" applyProtection="0"/>
    <xf numFmtId="0" fontId="1" fillId="2" borderId="0" applyNumberFormat="0" applyBorder="0" applyAlignment="0" applyProtection="0"/>
  </cellStyleXfs>
  <cellXfs count="53">
    <xf numFmtId="0" fontId="0" fillId="0" borderId="0" xfId="0"/>
    <xf numFmtId="0" fontId="6" fillId="0" borderId="0" xfId="0" applyFont="1"/>
    <xf numFmtId="164" fontId="6" fillId="0" borderId="0" xfId="0" applyNumberFormat="1" applyFont="1"/>
    <xf numFmtId="0" fontId="4" fillId="0" borderId="4" xfId="2" applyFont="1" applyFill="1" applyBorder="1" applyAlignment="1">
      <alignment horizontal="center" vertical="center" wrapText="1"/>
    </xf>
    <xf numFmtId="0" fontId="8" fillId="0" borderId="4" xfId="0" applyFont="1" applyBorder="1" applyAlignment="1">
      <alignment horizontal="center" vertical="center" wrapText="1"/>
    </xf>
    <xf numFmtId="164" fontId="8" fillId="0" borderId="4" xfId="1" applyNumberFormat="1" applyFont="1" applyBorder="1" applyAlignment="1">
      <alignment horizontal="center" vertical="center" wrapText="1"/>
    </xf>
    <xf numFmtId="3" fontId="8" fillId="0" borderId="4" xfId="0" applyNumberFormat="1" applyFont="1" applyBorder="1" applyAlignment="1">
      <alignment horizontal="center" vertical="center" wrapText="1"/>
    </xf>
    <xf numFmtId="3" fontId="8" fillId="0" borderId="4" xfId="0" applyNumberFormat="1" applyFont="1" applyBorder="1" applyAlignment="1">
      <alignment horizontal="center" vertical="center"/>
    </xf>
    <xf numFmtId="0" fontId="8" fillId="0" borderId="4" xfId="0" applyFont="1" applyBorder="1" applyAlignment="1">
      <alignment horizontal="left" vertical="center" wrapText="1" indent="1"/>
    </xf>
    <xf numFmtId="164" fontId="8" fillId="0" borderId="4" xfId="0" applyNumberFormat="1" applyFont="1" applyBorder="1" applyAlignment="1">
      <alignment horizontal="center" vertical="center" wrapText="1"/>
    </xf>
    <xf numFmtId="0" fontId="8" fillId="0" borderId="4" xfId="2" applyFont="1" applyFill="1" applyBorder="1" applyAlignment="1">
      <alignment horizontal="left" vertical="center" indent="1"/>
    </xf>
    <xf numFmtId="164" fontId="10" fillId="0" borderId="4" xfId="1" applyNumberFormat="1" applyFont="1" applyFill="1" applyBorder="1" applyAlignment="1">
      <alignment horizontal="center" vertical="center" wrapText="1"/>
    </xf>
    <xf numFmtId="49" fontId="8" fillId="0" borderId="4" xfId="0" applyNumberFormat="1" applyFont="1" applyBorder="1" applyAlignment="1">
      <alignment horizontal="center" vertical="center" wrapText="1"/>
    </xf>
    <xf numFmtId="0" fontId="2" fillId="0" borderId="0" xfId="0" applyFont="1"/>
    <xf numFmtId="0" fontId="5" fillId="6" borderId="4" xfId="0" applyFont="1" applyFill="1" applyBorder="1" applyAlignment="1">
      <alignment horizontal="center" vertical="center"/>
    </xf>
    <xf numFmtId="0" fontId="5" fillId="6" borderId="4" xfId="0" applyFont="1" applyFill="1" applyBorder="1" applyAlignment="1">
      <alignment horizontal="center" vertical="center" wrapText="1" shrinkToFit="1"/>
    </xf>
    <xf numFmtId="164" fontId="5" fillId="6" borderId="4" xfId="1" applyNumberFormat="1" applyFont="1" applyFill="1" applyBorder="1" applyAlignment="1">
      <alignment horizontal="center" vertical="center" wrapText="1" shrinkToFit="1"/>
    </xf>
    <xf numFmtId="0" fontId="13" fillId="7" borderId="4" xfId="0" applyFont="1" applyFill="1" applyBorder="1" applyAlignment="1">
      <alignment horizontal="center" vertical="center"/>
    </xf>
    <xf numFmtId="0" fontId="18" fillId="7" borderId="4" xfId="0" applyFont="1" applyFill="1" applyBorder="1" applyAlignment="1">
      <alignment horizontal="center" vertical="center" wrapText="1"/>
    </xf>
    <xf numFmtId="0" fontId="16" fillId="7" borderId="5" xfId="0" applyFont="1" applyFill="1" applyBorder="1" applyAlignment="1">
      <alignment horizontal="center" vertical="center" wrapText="1"/>
    </xf>
    <xf numFmtId="0" fontId="6" fillId="0" borderId="0" xfId="0" applyFont="1" applyAlignment="1">
      <alignment horizontal="center" vertical="center"/>
    </xf>
    <xf numFmtId="0" fontId="2" fillId="0" borderId="0" xfId="0" applyFont="1" applyAlignment="1">
      <alignment horizontal="center" vertical="center"/>
    </xf>
    <xf numFmtId="0" fontId="10" fillId="0" borderId="4" xfId="0" applyFont="1" applyBorder="1" applyAlignment="1">
      <alignment horizontal="center" vertical="center" wrapText="1"/>
    </xf>
    <xf numFmtId="0" fontId="2" fillId="0" borderId="4" xfId="0" applyFont="1" applyBorder="1" applyAlignment="1">
      <alignment horizontal="center" vertical="center" wrapText="1" shrinkToFit="1"/>
    </xf>
    <xf numFmtId="0" fontId="7" fillId="0" borderId="0" xfId="2" applyFont="1" applyFill="1" applyBorder="1" applyAlignment="1">
      <alignment horizontal="center" vertical="center"/>
    </xf>
    <xf numFmtId="164" fontId="8" fillId="9" borderId="4" xfId="0" applyNumberFormat="1" applyFont="1" applyFill="1" applyBorder="1" applyAlignment="1">
      <alignment horizontal="center" vertical="center" wrapText="1"/>
    </xf>
    <xf numFmtId="164" fontId="8" fillId="5" borderId="4" xfId="0" applyNumberFormat="1" applyFont="1" applyFill="1" applyBorder="1" applyAlignment="1" applyProtection="1">
      <alignment horizontal="center" vertical="center" wrapText="1"/>
      <protection locked="0"/>
    </xf>
    <xf numFmtId="8" fontId="8" fillId="5" borderId="4" xfId="0" applyNumberFormat="1" applyFont="1" applyFill="1" applyBorder="1" applyAlignment="1" applyProtection="1">
      <alignment horizontal="center" vertical="center" wrapText="1"/>
      <protection locked="0"/>
    </xf>
    <xf numFmtId="10" fontId="8" fillId="5" borderId="4" xfId="0" applyNumberFormat="1" applyFont="1" applyFill="1" applyBorder="1" applyAlignment="1" applyProtection="1">
      <alignment horizontal="center" vertical="center" wrapText="1"/>
      <protection locked="0"/>
    </xf>
    <xf numFmtId="0" fontId="8" fillId="0" borderId="4" xfId="0" applyFont="1" applyFill="1" applyBorder="1" applyAlignment="1">
      <alignment horizontal="left" vertical="center" wrapText="1" indent="1"/>
    </xf>
    <xf numFmtId="0" fontId="27" fillId="0" borderId="4" xfId="0" applyFont="1" applyBorder="1" applyAlignment="1">
      <alignment horizontal="center" vertical="center" wrapText="1"/>
    </xf>
    <xf numFmtId="0" fontId="27" fillId="0" borderId="2" xfId="0" applyFont="1" applyFill="1" applyBorder="1" applyAlignment="1">
      <alignment horizontal="left" vertical="center" wrapText="1" indent="1"/>
    </xf>
    <xf numFmtId="0" fontId="27" fillId="0" borderId="4" xfId="0" applyFont="1" applyFill="1" applyBorder="1" applyAlignment="1">
      <alignment horizontal="center" vertical="center" wrapText="1"/>
    </xf>
    <xf numFmtId="0" fontId="27" fillId="0" borderId="2" xfId="0" applyFont="1" applyFill="1" applyBorder="1" applyAlignment="1">
      <alignment horizontal="center" vertical="center" wrapText="1"/>
    </xf>
    <xf numFmtId="0" fontId="27" fillId="0" borderId="4" xfId="0" applyFont="1" applyFill="1" applyBorder="1" applyAlignment="1">
      <alignment horizontal="left" vertical="center" wrapText="1" indent="1"/>
    </xf>
    <xf numFmtId="3" fontId="27" fillId="0" borderId="4" xfId="0" applyNumberFormat="1" applyFont="1" applyFill="1" applyBorder="1" applyAlignment="1">
      <alignment horizontal="center" vertical="center" wrapText="1"/>
    </xf>
    <xf numFmtId="0" fontId="27" fillId="0" borderId="4" xfId="2" applyFont="1" applyFill="1" applyBorder="1" applyAlignment="1">
      <alignment horizontal="center" vertical="center" wrapText="1"/>
    </xf>
    <xf numFmtId="0" fontId="2" fillId="0" borderId="0" xfId="0" applyFont="1" applyAlignment="1">
      <alignment horizontal="left"/>
    </xf>
    <xf numFmtId="0" fontId="2" fillId="0" borderId="0" xfId="0" quotePrefix="1" applyFont="1" applyAlignment="1">
      <alignment horizontal="left"/>
    </xf>
    <xf numFmtId="0" fontId="7" fillId="2" borderId="1" xfId="2" applyFont="1" applyBorder="1" applyAlignment="1">
      <alignment horizontal="center" vertical="center"/>
    </xf>
    <xf numFmtId="0" fontId="7" fillId="2" borderId="2" xfId="2" applyFont="1" applyBorder="1" applyAlignment="1">
      <alignment horizontal="center" vertical="center"/>
    </xf>
    <xf numFmtId="0" fontId="7" fillId="2" borderId="3" xfId="2" applyFont="1" applyBorder="1" applyAlignment="1">
      <alignment horizontal="center" vertical="center"/>
    </xf>
    <xf numFmtId="164" fontId="23" fillId="8" borderId="1" xfId="0" applyNumberFormat="1" applyFont="1" applyFill="1" applyBorder="1" applyAlignment="1">
      <alignment horizontal="center" vertical="center" wrapText="1"/>
    </xf>
    <xf numFmtId="0" fontId="24" fillId="8" borderId="2" xfId="0" applyFont="1" applyFill="1" applyBorder="1" applyAlignment="1">
      <alignment horizontal="center" vertical="center" wrapText="1"/>
    </xf>
    <xf numFmtId="0" fontId="24" fillId="8" borderId="3" xfId="0" applyFont="1" applyFill="1" applyBorder="1" applyAlignment="1">
      <alignment horizontal="center" vertical="center" wrapText="1"/>
    </xf>
    <xf numFmtId="0" fontId="21" fillId="4" borderId="1" xfId="2" applyFont="1" applyFill="1" applyBorder="1" applyAlignment="1">
      <alignment horizontal="center" vertical="center" wrapText="1"/>
    </xf>
    <xf numFmtId="0" fontId="21" fillId="4" borderId="2" xfId="2" applyFont="1" applyFill="1" applyBorder="1" applyAlignment="1">
      <alignment horizontal="center" vertical="center" wrapText="1"/>
    </xf>
    <xf numFmtId="0" fontId="21" fillId="4" borderId="3" xfId="2" applyFont="1" applyFill="1" applyBorder="1" applyAlignment="1">
      <alignment horizontal="center" vertical="center" wrapText="1"/>
    </xf>
    <xf numFmtId="0" fontId="5" fillId="3" borderId="4" xfId="0" applyFont="1" applyFill="1" applyBorder="1" applyAlignment="1">
      <alignment horizontal="center" vertical="center"/>
    </xf>
    <xf numFmtId="0" fontId="2" fillId="5" borderId="4" xfId="0" applyFont="1" applyFill="1" applyBorder="1" applyAlignment="1" applyProtection="1">
      <alignment horizontal="center" vertical="center"/>
      <protection locked="0"/>
    </xf>
    <xf numFmtId="0" fontId="14" fillId="4" borderId="4" xfId="0" applyFont="1" applyFill="1" applyBorder="1" applyAlignment="1">
      <alignment horizontal="center" wrapText="1"/>
    </xf>
    <xf numFmtId="0" fontId="15" fillId="4" borderId="4" xfId="0" applyFont="1" applyFill="1" applyBorder="1" applyAlignment="1">
      <alignment horizontal="center" wrapText="1"/>
    </xf>
    <xf numFmtId="0" fontId="5" fillId="0" borderId="4" xfId="0" applyFont="1" applyBorder="1" applyAlignment="1">
      <alignment horizontal="center" vertical="center" wrapText="1"/>
    </xf>
  </cellXfs>
  <cellStyles count="3">
    <cellStyle name="20% - Accent1" xfId="2" builtinId="30"/>
    <cellStyle name="Currency" xfId="1" builtinId="4"/>
    <cellStyle name="Normal"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 Id="rId9" Type="http://schemas.microsoft.com/office/2017/10/relationships/person" Target="persons/person.xml"/></Relationships>
</file>

<file path=xl/persons/person.xml><?xml version="1.0" encoding="utf-8"?>
<personList xmlns="http://schemas.microsoft.com/office/spreadsheetml/2018/threadedcomments" xmlns:x="http://schemas.openxmlformats.org/spreadsheetml/2006/main">
  <person displayName="Cagno, Peter [DEP]" id="{58D6B54D-A24E-4F33-98AE-02AF8F9EDD36}" userId="S::peter.cagno@dep.nj.gov::d2d86c5c-0fa5-41f3-b78b-7baaed621892"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B47" dT="2024-04-02T18:00:34.65" personId="{58D6B54D-A24E-4F33-98AE-02AF8F9EDD36}" id="{6574618E-2336-449C-88ED-8F9005ED5D70}">
    <text>Move to Section Compressors and Power Tools</text>
  </threadedComment>
  <threadedComment ref="D47" dT="2024-04-02T18:01:13.86" personId="{58D6B54D-A24E-4F33-98AE-02AF8F9EDD36}" id="{73FBC46D-B306-4968-A648-356645147A1D}">
    <text>Quantities added</text>
  </threadedComment>
  <threadedComment ref="B48" dT="2024-04-02T18:01:03.18" personId="{58D6B54D-A24E-4F33-98AE-02AF8F9EDD36}" id="{34FC18AB-4B92-4B6F-B0EE-3F1D422B3FD7}">
    <text>Move to Compressors and Power Tools section</text>
  </threadedComment>
  <threadedComment ref="C73" dT="2024-04-02T18:02:00.60" personId="{58D6B54D-A24E-4F33-98AE-02AF8F9EDD36}" id="{3EE827DC-0CE5-4C58-80AF-C244B110246D}">
    <text>Reverse these. Mob/demob should be each and vce versa</text>
  </threadedComment>
  <threadedComment ref="C79" dT="2024-04-02T18:02:38.24" personId="{58D6B54D-A24E-4F33-98AE-02AF8F9EDD36}" id="{38508173-8FCB-4489-975C-6AA13C06091D}">
    <text>Reverse these. Mob/demob should be each and vice versa</text>
  </threadedComment>
  <threadedComment ref="B105" dT="2024-04-02T18:04:51.12" personId="{58D6B54D-A24E-4F33-98AE-02AF8F9EDD36}" id="{E507B824-723A-4C9B-8215-00F83B7F6B84}">
    <text>Questioning need to be Waste Hauling</text>
  </threadedComment>
  <threadedComment ref="B109" dT="2024-04-02T18:04:13.26" personId="{58D6B54D-A24E-4F33-98AE-02AF8F9EDD36}" id="{03AE8D63-41FA-4E3B-9406-F32AF228BC41}">
    <text>Questioning need to be "Waste Hauling"</text>
  </threadedComment>
  <threadedComment ref="B110" dT="2024-04-02T18:03:45.76" personId="{58D6B54D-A24E-4F33-98AE-02AF8F9EDD36}" id="{D9C0E776-7FDE-4943-AAB4-0AE5BF8F4C4B}">
    <text>Delete "Waste Hauling"</text>
  </threadedComment>
  <threadedComment ref="B155" dT="2024-04-02T17:58:50.54" personId="{58D6B54D-A24E-4F33-98AE-02AF8F9EDD36}" id="{B1AE3436-18AC-4155-8456-98A4DA4162E2}">
    <text>Change to 12"</text>
  </threadedComment>
  <threadedComment ref="B156" dT="2024-04-02T17:59:11.31" personId="{58D6B54D-A24E-4F33-98AE-02AF8F9EDD36}" id="{5BCD8B3F-ACB4-4B9D-AEB5-6C4780F63208}">
    <text>Change to 12"</text>
  </threadedComment>
</ThreadedComments>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 Id="rId4" Type="http://schemas.microsoft.com/office/2017/10/relationships/threadedComment" Target="../threadedComments/threadedComment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186"/>
  <sheetViews>
    <sheetView tabSelected="1" topLeftCell="A153" zoomScale="85" zoomScaleNormal="85" workbookViewId="0">
      <selection activeCell="F171" sqref="F171"/>
    </sheetView>
  </sheetViews>
  <sheetFormatPr defaultColWidth="9.26953125" defaultRowHeight="12.5" x14ac:dyDescent="0.25"/>
  <cols>
    <col min="1" max="1" width="9.7265625" style="1" customWidth="1"/>
    <col min="2" max="2" width="79.7265625" style="1" customWidth="1"/>
    <col min="3" max="3" width="13.7265625" style="1" bestFit="1" customWidth="1"/>
    <col min="4" max="4" width="12.54296875" style="1" customWidth="1"/>
    <col min="5" max="7" width="20.7265625" style="1" customWidth="1"/>
    <col min="8" max="8" width="41.54296875" style="2" customWidth="1"/>
    <col min="9" max="16384" width="9.26953125" style="1"/>
  </cols>
  <sheetData>
    <row r="1" spans="1:16" ht="37.5" customHeight="1" x14ac:dyDescent="0.35">
      <c r="A1" s="50" t="s">
        <v>198</v>
      </c>
      <c r="B1" s="51"/>
      <c r="C1" s="51"/>
      <c r="D1" s="51"/>
      <c r="E1" s="51"/>
      <c r="F1" s="51"/>
      <c r="G1" s="51"/>
      <c r="H1" s="51"/>
      <c r="I1" s="13"/>
      <c r="J1" s="13"/>
      <c r="K1" s="13"/>
      <c r="L1" s="13"/>
      <c r="M1" s="13"/>
      <c r="N1" s="13"/>
      <c r="O1" s="13"/>
      <c r="P1" s="13"/>
    </row>
    <row r="2" spans="1:16" ht="33" customHeight="1" x14ac:dyDescent="0.25">
      <c r="A2" s="48" t="s">
        <v>149</v>
      </c>
      <c r="B2" s="48"/>
      <c r="C2" s="49"/>
      <c r="D2" s="49"/>
      <c r="E2" s="49"/>
      <c r="F2" s="49"/>
      <c r="G2" s="49"/>
      <c r="H2" s="49"/>
      <c r="I2" s="13"/>
      <c r="J2" s="13"/>
      <c r="K2" s="13"/>
      <c r="L2" s="13"/>
      <c r="M2" s="13"/>
      <c r="N2" s="13"/>
      <c r="O2" s="13"/>
      <c r="P2" s="13"/>
    </row>
    <row r="3" spans="1:16" ht="38.25" customHeight="1" x14ac:dyDescent="0.25">
      <c r="A3" s="48" t="s">
        <v>0</v>
      </c>
      <c r="B3" s="48"/>
      <c r="C3" s="52" t="s">
        <v>157</v>
      </c>
      <c r="D3" s="52"/>
      <c r="E3" s="52"/>
      <c r="F3" s="52"/>
      <c r="G3" s="52"/>
      <c r="H3" s="52"/>
      <c r="I3" s="13"/>
      <c r="J3" s="13"/>
      <c r="K3" s="13"/>
      <c r="L3" s="13"/>
      <c r="M3" s="13"/>
      <c r="N3" s="13"/>
      <c r="O3" s="13"/>
      <c r="P3" s="13"/>
    </row>
    <row r="4" spans="1:16" ht="22.15" customHeight="1" x14ac:dyDescent="0.25">
      <c r="A4" s="39" t="s">
        <v>151</v>
      </c>
      <c r="B4" s="40"/>
      <c r="C4" s="40"/>
      <c r="D4" s="40"/>
      <c r="E4" s="40"/>
      <c r="F4" s="40"/>
      <c r="G4" s="40"/>
      <c r="H4" s="41"/>
      <c r="I4" s="13"/>
      <c r="J4" s="13"/>
      <c r="K4" s="13"/>
      <c r="L4" s="13"/>
      <c r="M4" s="13"/>
      <c r="N4" s="13"/>
      <c r="O4" s="13"/>
      <c r="P4" s="13"/>
    </row>
    <row r="5" spans="1:16" s="20" customFormat="1" ht="32.25" customHeight="1" x14ac:dyDescent="0.25">
      <c r="A5" s="14" t="s">
        <v>13</v>
      </c>
      <c r="B5" s="18" t="s">
        <v>164</v>
      </c>
      <c r="C5" s="19" t="s">
        <v>11</v>
      </c>
      <c r="D5" s="15" t="s">
        <v>12</v>
      </c>
      <c r="E5" s="17" t="s">
        <v>158</v>
      </c>
      <c r="F5" s="17" t="s">
        <v>159</v>
      </c>
      <c r="G5" s="17" t="s">
        <v>160</v>
      </c>
      <c r="H5" s="16" t="s">
        <v>1</v>
      </c>
      <c r="I5" s="21"/>
      <c r="J5" s="21"/>
      <c r="K5" s="21"/>
      <c r="L5" s="21"/>
      <c r="M5" s="21"/>
      <c r="N5" s="21"/>
      <c r="O5" s="21"/>
      <c r="P5" s="21"/>
    </row>
    <row r="6" spans="1:16" ht="22.15" customHeight="1" x14ac:dyDescent="0.25">
      <c r="A6" s="4">
        <v>1</v>
      </c>
      <c r="B6" s="8" t="s">
        <v>34</v>
      </c>
      <c r="C6" s="4" t="s">
        <v>2</v>
      </c>
      <c r="D6" s="4">
        <v>1</v>
      </c>
      <c r="E6" s="26">
        <v>0</v>
      </c>
      <c r="F6" s="25" t="s">
        <v>156</v>
      </c>
      <c r="G6" s="25" t="s">
        <v>156</v>
      </c>
      <c r="H6" s="5">
        <f>SUM(E6)</f>
        <v>0</v>
      </c>
      <c r="I6" s="13"/>
      <c r="J6" s="13"/>
      <c r="K6" s="13"/>
      <c r="L6" s="13"/>
      <c r="M6" s="13"/>
      <c r="N6" s="13"/>
      <c r="O6" s="13"/>
      <c r="P6" s="13"/>
    </row>
    <row r="7" spans="1:16" ht="22.15" customHeight="1" x14ac:dyDescent="0.25">
      <c r="A7" s="4">
        <f t="shared" ref="A7:A10" si="0">A6+1</f>
        <v>2</v>
      </c>
      <c r="B7" s="8" t="s">
        <v>35</v>
      </c>
      <c r="C7" s="4" t="s">
        <v>2</v>
      </c>
      <c r="D7" s="4">
        <v>1</v>
      </c>
      <c r="E7" s="26">
        <v>0</v>
      </c>
      <c r="F7" s="25" t="s">
        <v>156</v>
      </c>
      <c r="G7" s="25" t="s">
        <v>156</v>
      </c>
      <c r="H7" s="5">
        <f>SUM(E7)</f>
        <v>0</v>
      </c>
      <c r="I7" s="13"/>
      <c r="J7" s="13"/>
      <c r="K7" s="13"/>
      <c r="L7" s="13"/>
      <c r="M7" s="13"/>
      <c r="N7" s="13"/>
      <c r="O7" s="13"/>
      <c r="P7" s="13"/>
    </row>
    <row r="8" spans="1:16" ht="22.15" customHeight="1" x14ac:dyDescent="0.25">
      <c r="A8" s="4">
        <f t="shared" si="0"/>
        <v>3</v>
      </c>
      <c r="B8" s="8" t="s">
        <v>36</v>
      </c>
      <c r="C8" s="4" t="s">
        <v>2</v>
      </c>
      <c r="D8" s="6">
        <v>12</v>
      </c>
      <c r="E8" s="26">
        <v>0</v>
      </c>
      <c r="F8" s="26">
        <v>0</v>
      </c>
      <c r="G8" s="26">
        <v>0</v>
      </c>
      <c r="H8" s="5">
        <f>SUM(E8:G8)*D8</f>
        <v>0</v>
      </c>
      <c r="I8" s="13"/>
      <c r="J8" s="13"/>
      <c r="K8" s="13"/>
      <c r="L8" s="13"/>
      <c r="M8" s="13"/>
      <c r="N8" s="13"/>
      <c r="O8" s="13"/>
      <c r="P8" s="13"/>
    </row>
    <row r="9" spans="1:16" ht="22.15" customHeight="1" x14ac:dyDescent="0.25">
      <c r="A9" s="4">
        <f t="shared" si="0"/>
        <v>4</v>
      </c>
      <c r="B9" s="8" t="s">
        <v>37</v>
      </c>
      <c r="C9" s="4" t="s">
        <v>2</v>
      </c>
      <c r="D9" s="4">
        <v>14</v>
      </c>
      <c r="E9" s="26">
        <v>0</v>
      </c>
      <c r="F9" s="26">
        <v>0</v>
      </c>
      <c r="G9" s="26">
        <v>0</v>
      </c>
      <c r="H9" s="5">
        <f>SUM(E9:G9)*D9</f>
        <v>0</v>
      </c>
      <c r="I9" s="13"/>
      <c r="J9" s="13"/>
      <c r="K9" s="13"/>
      <c r="L9" s="13"/>
      <c r="M9" s="13"/>
      <c r="N9" s="13"/>
      <c r="O9" s="13"/>
      <c r="P9" s="13"/>
    </row>
    <row r="10" spans="1:16" ht="22.15" customHeight="1" x14ac:dyDescent="0.25">
      <c r="A10" s="4">
        <f t="shared" si="0"/>
        <v>5</v>
      </c>
      <c r="B10" s="8" t="s">
        <v>38</v>
      </c>
      <c r="C10" s="4" t="s">
        <v>2</v>
      </c>
      <c r="D10" s="4">
        <v>2</v>
      </c>
      <c r="E10" s="26">
        <v>0</v>
      </c>
      <c r="F10" s="26">
        <v>0</v>
      </c>
      <c r="G10" s="26">
        <v>0</v>
      </c>
      <c r="H10" s="5">
        <f>SUM(E10:G10)*D10</f>
        <v>0</v>
      </c>
      <c r="I10" s="13"/>
      <c r="J10" s="13"/>
      <c r="K10" s="13"/>
      <c r="L10" s="13"/>
      <c r="M10" s="13"/>
      <c r="N10" s="13"/>
      <c r="O10" s="13"/>
      <c r="P10" s="13"/>
    </row>
    <row r="11" spans="1:16" ht="22.15" customHeight="1" x14ac:dyDescent="0.25">
      <c r="A11" s="39" t="s">
        <v>150</v>
      </c>
      <c r="B11" s="40"/>
      <c r="C11" s="40"/>
      <c r="D11" s="40"/>
      <c r="E11" s="40"/>
      <c r="F11" s="40"/>
      <c r="G11" s="40"/>
      <c r="H11" s="41"/>
      <c r="I11" s="13"/>
      <c r="J11" s="13"/>
      <c r="K11" s="13"/>
      <c r="L11" s="13"/>
      <c r="M11" s="13"/>
      <c r="N11" s="13"/>
      <c r="O11" s="13"/>
      <c r="P11" s="13"/>
    </row>
    <row r="12" spans="1:16" s="20" customFormat="1" ht="29" x14ac:dyDescent="0.25">
      <c r="A12" s="14" t="s">
        <v>13</v>
      </c>
      <c r="B12" s="18" t="s">
        <v>165</v>
      </c>
      <c r="C12" s="19" t="s">
        <v>11</v>
      </c>
      <c r="D12" s="15" t="s">
        <v>12</v>
      </c>
      <c r="E12" s="17" t="s">
        <v>158</v>
      </c>
      <c r="F12" s="17" t="s">
        <v>159</v>
      </c>
      <c r="G12" s="17" t="s">
        <v>160</v>
      </c>
      <c r="H12" s="16" t="s">
        <v>1</v>
      </c>
      <c r="I12" s="21"/>
      <c r="J12" s="21"/>
      <c r="K12" s="21"/>
      <c r="L12" s="21"/>
      <c r="M12" s="21"/>
      <c r="N12" s="21"/>
      <c r="O12" s="21"/>
      <c r="P12" s="21"/>
    </row>
    <row r="13" spans="1:16" ht="25.5" customHeight="1" x14ac:dyDescent="0.25">
      <c r="A13" s="4">
        <v>6</v>
      </c>
      <c r="B13" s="8" t="s">
        <v>14</v>
      </c>
      <c r="C13" s="4" t="s">
        <v>3</v>
      </c>
      <c r="D13" s="23">
        <v>0</v>
      </c>
      <c r="E13" s="25" t="s">
        <v>156</v>
      </c>
      <c r="F13" s="25" t="s">
        <v>156</v>
      </c>
      <c r="G13" s="25" t="s">
        <v>156</v>
      </c>
      <c r="H13" s="5">
        <f>SUM(E13:G13)*D13</f>
        <v>0</v>
      </c>
      <c r="I13" s="13"/>
      <c r="J13" s="13"/>
      <c r="K13" s="13"/>
      <c r="L13" s="13"/>
      <c r="M13" s="13"/>
      <c r="N13" s="13"/>
      <c r="O13" s="13"/>
      <c r="P13" s="13"/>
    </row>
    <row r="14" spans="1:16" ht="22.15" customHeight="1" x14ac:dyDescent="0.25">
      <c r="A14" s="4">
        <f t="shared" ref="A14:A26" si="1">A13+1</f>
        <v>7</v>
      </c>
      <c r="B14" s="8" t="s">
        <v>15</v>
      </c>
      <c r="C14" s="4" t="s">
        <v>3</v>
      </c>
      <c r="D14" s="6">
        <v>2400</v>
      </c>
      <c r="E14" s="27">
        <v>0</v>
      </c>
      <c r="F14" s="27">
        <v>0</v>
      </c>
      <c r="G14" s="27">
        <v>0</v>
      </c>
      <c r="H14" s="5">
        <f t="shared" ref="H14:H31" si="2">SUM(E14:G14)*D14</f>
        <v>0</v>
      </c>
      <c r="I14" s="13"/>
      <c r="J14" s="13"/>
      <c r="K14" s="13"/>
      <c r="L14" s="13"/>
      <c r="M14" s="13"/>
      <c r="N14" s="13"/>
      <c r="O14" s="13"/>
      <c r="P14" s="13"/>
    </row>
    <row r="15" spans="1:16" ht="22.15" customHeight="1" x14ac:dyDescent="0.25">
      <c r="A15" s="4">
        <f t="shared" si="1"/>
        <v>8</v>
      </c>
      <c r="B15" s="8" t="s">
        <v>16</v>
      </c>
      <c r="C15" s="4" t="s">
        <v>3</v>
      </c>
      <c r="D15" s="6">
        <v>160</v>
      </c>
      <c r="E15" s="27">
        <v>0</v>
      </c>
      <c r="F15" s="27">
        <v>0</v>
      </c>
      <c r="G15" s="27">
        <v>0</v>
      </c>
      <c r="H15" s="5">
        <f t="shared" si="2"/>
        <v>0</v>
      </c>
      <c r="I15" s="13"/>
      <c r="J15" s="13"/>
      <c r="K15" s="13"/>
      <c r="L15" s="13"/>
      <c r="M15" s="13"/>
      <c r="N15" s="13"/>
      <c r="O15" s="13"/>
      <c r="P15" s="13"/>
    </row>
    <row r="16" spans="1:16" ht="22.15" customHeight="1" x14ac:dyDescent="0.25">
      <c r="A16" s="4">
        <f t="shared" si="1"/>
        <v>9</v>
      </c>
      <c r="B16" s="8" t="s">
        <v>17</v>
      </c>
      <c r="C16" s="4" t="s">
        <v>3</v>
      </c>
      <c r="D16" s="6">
        <v>800</v>
      </c>
      <c r="E16" s="27">
        <v>0</v>
      </c>
      <c r="F16" s="27">
        <v>0</v>
      </c>
      <c r="G16" s="27">
        <v>0</v>
      </c>
      <c r="H16" s="5">
        <f t="shared" si="2"/>
        <v>0</v>
      </c>
      <c r="I16" s="13"/>
      <c r="J16" s="13"/>
      <c r="K16" s="13"/>
      <c r="L16" s="13"/>
      <c r="M16" s="13"/>
      <c r="N16" s="13"/>
      <c r="O16" s="13"/>
      <c r="P16" s="13"/>
    </row>
    <row r="17" spans="1:8" ht="22.15" customHeight="1" x14ac:dyDescent="0.25">
      <c r="A17" s="4">
        <f t="shared" si="1"/>
        <v>10</v>
      </c>
      <c r="B17" s="8" t="s">
        <v>18</v>
      </c>
      <c r="C17" s="4" t="s">
        <v>3</v>
      </c>
      <c r="D17" s="6">
        <v>400</v>
      </c>
      <c r="E17" s="27">
        <v>0</v>
      </c>
      <c r="F17" s="27">
        <v>0</v>
      </c>
      <c r="G17" s="27">
        <v>0</v>
      </c>
      <c r="H17" s="5">
        <f t="shared" si="2"/>
        <v>0</v>
      </c>
    </row>
    <row r="18" spans="1:8" ht="22.15" customHeight="1" x14ac:dyDescent="0.25">
      <c r="A18" s="4">
        <f t="shared" si="1"/>
        <v>11</v>
      </c>
      <c r="B18" s="8" t="s">
        <v>19</v>
      </c>
      <c r="C18" s="4" t="s">
        <v>3</v>
      </c>
      <c r="D18" s="7">
        <v>160</v>
      </c>
      <c r="E18" s="27">
        <v>0</v>
      </c>
      <c r="F18" s="27">
        <v>0</v>
      </c>
      <c r="G18" s="27">
        <v>0</v>
      </c>
      <c r="H18" s="5">
        <f t="shared" si="2"/>
        <v>0</v>
      </c>
    </row>
    <row r="19" spans="1:8" ht="22.15" customHeight="1" x14ac:dyDescent="0.25">
      <c r="A19" s="4">
        <f t="shared" si="1"/>
        <v>12</v>
      </c>
      <c r="B19" s="8" t="s">
        <v>20</v>
      </c>
      <c r="C19" s="4" t="s">
        <v>3</v>
      </c>
      <c r="D19" s="6">
        <v>160</v>
      </c>
      <c r="E19" s="27">
        <v>0</v>
      </c>
      <c r="F19" s="27">
        <v>0</v>
      </c>
      <c r="G19" s="27">
        <v>0</v>
      </c>
      <c r="H19" s="5">
        <f t="shared" si="2"/>
        <v>0</v>
      </c>
    </row>
    <row r="20" spans="1:8" ht="22.15" customHeight="1" x14ac:dyDescent="0.25">
      <c r="A20" s="4">
        <f t="shared" si="1"/>
        <v>13</v>
      </c>
      <c r="B20" s="8" t="s">
        <v>21</v>
      </c>
      <c r="C20" s="4" t="s">
        <v>3</v>
      </c>
      <c r="D20" s="6">
        <v>400</v>
      </c>
      <c r="E20" s="27">
        <v>0</v>
      </c>
      <c r="F20" s="27">
        <v>0</v>
      </c>
      <c r="G20" s="27">
        <v>0</v>
      </c>
      <c r="H20" s="5">
        <f t="shared" si="2"/>
        <v>0</v>
      </c>
    </row>
    <row r="21" spans="1:8" ht="22.15" customHeight="1" x14ac:dyDescent="0.25">
      <c r="A21" s="4">
        <f t="shared" si="1"/>
        <v>14</v>
      </c>
      <c r="B21" s="8" t="s">
        <v>22</v>
      </c>
      <c r="C21" s="4" t="s">
        <v>3</v>
      </c>
      <c r="D21" s="6">
        <v>400</v>
      </c>
      <c r="E21" s="27">
        <v>0</v>
      </c>
      <c r="F21" s="27">
        <v>0</v>
      </c>
      <c r="G21" s="27">
        <v>0</v>
      </c>
      <c r="H21" s="5">
        <f t="shared" si="2"/>
        <v>0</v>
      </c>
    </row>
    <row r="22" spans="1:8" ht="22.15" customHeight="1" x14ac:dyDescent="0.25">
      <c r="A22" s="4">
        <f t="shared" si="1"/>
        <v>15</v>
      </c>
      <c r="B22" s="8" t="s">
        <v>23</v>
      </c>
      <c r="C22" s="4" t="s">
        <v>3</v>
      </c>
      <c r="D22" s="6">
        <v>6400</v>
      </c>
      <c r="E22" s="27">
        <v>0</v>
      </c>
      <c r="F22" s="27">
        <v>0</v>
      </c>
      <c r="G22" s="27">
        <v>0</v>
      </c>
      <c r="H22" s="5">
        <f t="shared" si="2"/>
        <v>0</v>
      </c>
    </row>
    <row r="23" spans="1:8" ht="22.15" customHeight="1" x14ac:dyDescent="0.25">
      <c r="A23" s="4">
        <f t="shared" si="1"/>
        <v>16</v>
      </c>
      <c r="B23" s="8" t="s">
        <v>24</v>
      </c>
      <c r="C23" s="4" t="s">
        <v>3</v>
      </c>
      <c r="D23" s="6">
        <v>8000</v>
      </c>
      <c r="E23" s="27">
        <v>0</v>
      </c>
      <c r="F23" s="27">
        <v>0</v>
      </c>
      <c r="G23" s="27">
        <v>0</v>
      </c>
      <c r="H23" s="5">
        <f t="shared" si="2"/>
        <v>0</v>
      </c>
    </row>
    <row r="24" spans="1:8" ht="22.15" customHeight="1" x14ac:dyDescent="0.25">
      <c r="A24" s="4">
        <f t="shared" si="1"/>
        <v>17</v>
      </c>
      <c r="B24" s="8" t="s">
        <v>25</v>
      </c>
      <c r="C24" s="4" t="s">
        <v>3</v>
      </c>
      <c r="D24" s="6">
        <v>2400</v>
      </c>
      <c r="E24" s="27">
        <v>0</v>
      </c>
      <c r="F24" s="27">
        <v>0</v>
      </c>
      <c r="G24" s="27">
        <v>0</v>
      </c>
      <c r="H24" s="5">
        <f t="shared" si="2"/>
        <v>0</v>
      </c>
    </row>
    <row r="25" spans="1:8" ht="22.15" customHeight="1" x14ac:dyDescent="0.25">
      <c r="A25" s="4">
        <f t="shared" si="1"/>
        <v>18</v>
      </c>
      <c r="B25" s="8" t="s">
        <v>26</v>
      </c>
      <c r="C25" s="4" t="s">
        <v>3</v>
      </c>
      <c r="D25" s="6">
        <v>160</v>
      </c>
      <c r="E25" s="27">
        <v>0</v>
      </c>
      <c r="F25" s="27">
        <v>0</v>
      </c>
      <c r="G25" s="27">
        <v>0</v>
      </c>
      <c r="H25" s="5">
        <f t="shared" si="2"/>
        <v>0</v>
      </c>
    </row>
    <row r="26" spans="1:8" ht="25.15" customHeight="1" x14ac:dyDescent="0.25">
      <c r="A26" s="4">
        <f t="shared" si="1"/>
        <v>19</v>
      </c>
      <c r="B26" s="8" t="s">
        <v>27</v>
      </c>
      <c r="C26" s="4" t="s">
        <v>3</v>
      </c>
      <c r="D26" s="6">
        <v>100</v>
      </c>
      <c r="E26" s="27">
        <v>0</v>
      </c>
      <c r="F26" s="27">
        <v>0</v>
      </c>
      <c r="G26" s="27">
        <v>0</v>
      </c>
      <c r="H26" s="5">
        <f t="shared" si="2"/>
        <v>0</v>
      </c>
    </row>
    <row r="27" spans="1:8" ht="25.15" customHeight="1" x14ac:dyDescent="0.25">
      <c r="A27" s="4">
        <v>20</v>
      </c>
      <c r="B27" s="8" t="s">
        <v>28</v>
      </c>
      <c r="C27" s="4" t="s">
        <v>3</v>
      </c>
      <c r="D27" s="6">
        <v>40</v>
      </c>
      <c r="E27" s="27">
        <v>0</v>
      </c>
      <c r="F27" s="27">
        <v>0</v>
      </c>
      <c r="G27" s="27">
        <v>0</v>
      </c>
      <c r="H27" s="5">
        <f t="shared" si="2"/>
        <v>0</v>
      </c>
    </row>
    <row r="28" spans="1:8" ht="22.15" customHeight="1" x14ac:dyDescent="0.25">
      <c r="A28" s="4">
        <v>21</v>
      </c>
      <c r="B28" s="8" t="s">
        <v>29</v>
      </c>
      <c r="C28" s="4" t="s">
        <v>3</v>
      </c>
      <c r="D28" s="4">
        <v>20</v>
      </c>
      <c r="E28" s="27">
        <v>0</v>
      </c>
      <c r="F28" s="27">
        <v>0</v>
      </c>
      <c r="G28" s="27">
        <v>0</v>
      </c>
      <c r="H28" s="5">
        <f t="shared" si="2"/>
        <v>0</v>
      </c>
    </row>
    <row r="29" spans="1:8" ht="22.15" customHeight="1" x14ac:dyDescent="0.25">
      <c r="A29" s="4">
        <v>22</v>
      </c>
      <c r="B29" s="8" t="s">
        <v>30</v>
      </c>
      <c r="C29" s="4" t="s">
        <v>3</v>
      </c>
      <c r="D29" s="4">
        <v>200</v>
      </c>
      <c r="E29" s="27">
        <v>0</v>
      </c>
      <c r="F29" s="27">
        <v>0</v>
      </c>
      <c r="G29" s="27">
        <v>0</v>
      </c>
      <c r="H29" s="5">
        <f t="shared" si="2"/>
        <v>0</v>
      </c>
    </row>
    <row r="30" spans="1:8" ht="22.15" customHeight="1" x14ac:dyDescent="0.25">
      <c r="A30" s="4">
        <v>23</v>
      </c>
      <c r="B30" s="8" t="s">
        <v>31</v>
      </c>
      <c r="C30" s="4" t="s">
        <v>3</v>
      </c>
      <c r="D30" s="4">
        <v>300</v>
      </c>
      <c r="E30" s="27">
        <v>0</v>
      </c>
      <c r="F30" s="27">
        <v>0</v>
      </c>
      <c r="G30" s="27">
        <v>0</v>
      </c>
      <c r="H30" s="5">
        <f t="shared" si="2"/>
        <v>0</v>
      </c>
    </row>
    <row r="31" spans="1:8" ht="22.15" customHeight="1" x14ac:dyDescent="0.25">
      <c r="A31" s="4">
        <v>24</v>
      </c>
      <c r="B31" s="8" t="s">
        <v>32</v>
      </c>
      <c r="C31" s="4" t="s">
        <v>3</v>
      </c>
      <c r="D31" s="4">
        <v>20</v>
      </c>
      <c r="E31" s="27">
        <v>0</v>
      </c>
      <c r="F31" s="27">
        <v>0</v>
      </c>
      <c r="G31" s="27">
        <v>0</v>
      </c>
      <c r="H31" s="5">
        <f t="shared" si="2"/>
        <v>0</v>
      </c>
    </row>
    <row r="32" spans="1:8" ht="48.75" customHeight="1" x14ac:dyDescent="0.25">
      <c r="A32" s="4"/>
      <c r="B32" s="8" t="s">
        <v>199</v>
      </c>
      <c r="C32" s="4"/>
      <c r="D32" s="6"/>
      <c r="E32" s="22"/>
      <c r="F32" s="22"/>
      <c r="G32" s="22"/>
      <c r="H32" s="5"/>
    </row>
    <row r="33" spans="1:8" ht="25.15" customHeight="1" x14ac:dyDescent="0.25">
      <c r="A33" s="39" t="s">
        <v>50</v>
      </c>
      <c r="B33" s="40"/>
      <c r="C33" s="40"/>
      <c r="D33" s="40"/>
      <c r="E33" s="40"/>
      <c r="F33" s="40"/>
      <c r="G33" s="40"/>
      <c r="H33" s="41"/>
    </row>
    <row r="34" spans="1:8" s="20" customFormat="1" ht="29" x14ac:dyDescent="0.25">
      <c r="A34" s="14" t="s">
        <v>13</v>
      </c>
      <c r="B34" s="18" t="s">
        <v>166</v>
      </c>
      <c r="C34" s="19" t="s">
        <v>11</v>
      </c>
      <c r="D34" s="15" t="s">
        <v>12</v>
      </c>
      <c r="E34" s="17" t="s">
        <v>158</v>
      </c>
      <c r="F34" s="17" t="s">
        <v>159</v>
      </c>
      <c r="G34" s="17" t="s">
        <v>160</v>
      </c>
      <c r="H34" s="16" t="s">
        <v>1</v>
      </c>
    </row>
    <row r="35" spans="1:8" ht="28.5" customHeight="1" x14ac:dyDescent="0.25">
      <c r="A35" s="4">
        <v>25</v>
      </c>
      <c r="B35" s="8" t="s">
        <v>33</v>
      </c>
      <c r="C35" s="4" t="s">
        <v>6</v>
      </c>
      <c r="D35" s="4">
        <v>10</v>
      </c>
      <c r="E35" s="27">
        <v>0</v>
      </c>
      <c r="F35" s="27">
        <v>0</v>
      </c>
      <c r="G35" s="27">
        <v>0</v>
      </c>
      <c r="H35" s="5">
        <f>SUM(E35:G35)*D35</f>
        <v>0</v>
      </c>
    </row>
    <row r="36" spans="1:8" ht="23" x14ac:dyDescent="0.25">
      <c r="A36" s="4">
        <v>26</v>
      </c>
      <c r="B36" s="8" t="s">
        <v>39</v>
      </c>
      <c r="C36" s="4" t="s">
        <v>2</v>
      </c>
      <c r="D36" s="4">
        <v>2</v>
      </c>
      <c r="E36" s="27">
        <v>0</v>
      </c>
      <c r="F36" s="27">
        <v>0</v>
      </c>
      <c r="G36" s="27">
        <v>0</v>
      </c>
      <c r="H36" s="5">
        <f t="shared" ref="H36:H46" si="3">SUM(E36:G36)*D36</f>
        <v>0</v>
      </c>
    </row>
    <row r="37" spans="1:8" ht="25.15" customHeight="1" x14ac:dyDescent="0.25">
      <c r="A37" s="4">
        <v>27</v>
      </c>
      <c r="B37" s="8" t="s">
        <v>40</v>
      </c>
      <c r="C37" s="4" t="s">
        <v>6</v>
      </c>
      <c r="D37" s="6">
        <v>10</v>
      </c>
      <c r="E37" s="27">
        <v>0</v>
      </c>
      <c r="F37" s="27">
        <v>0</v>
      </c>
      <c r="G37" s="27">
        <v>0</v>
      </c>
      <c r="H37" s="5">
        <f t="shared" si="3"/>
        <v>0</v>
      </c>
    </row>
    <row r="38" spans="1:8" ht="22.15" customHeight="1" x14ac:dyDescent="0.25">
      <c r="A38" s="4">
        <f t="shared" ref="A38:A42" si="4">A37+1</f>
        <v>28</v>
      </c>
      <c r="B38" s="8" t="s">
        <v>41</v>
      </c>
      <c r="C38" s="4" t="s">
        <v>2</v>
      </c>
      <c r="D38" s="4">
        <v>2</v>
      </c>
      <c r="E38" s="27">
        <v>0</v>
      </c>
      <c r="F38" s="27">
        <v>0</v>
      </c>
      <c r="G38" s="27">
        <v>0</v>
      </c>
      <c r="H38" s="5">
        <f t="shared" si="3"/>
        <v>0</v>
      </c>
    </row>
    <row r="39" spans="1:8" ht="25.15" customHeight="1" x14ac:dyDescent="0.25">
      <c r="A39" s="4">
        <f t="shared" si="4"/>
        <v>29</v>
      </c>
      <c r="B39" s="8" t="s">
        <v>42</v>
      </c>
      <c r="C39" s="4" t="s">
        <v>6</v>
      </c>
      <c r="D39" s="4">
        <v>10</v>
      </c>
      <c r="E39" s="27">
        <v>0</v>
      </c>
      <c r="F39" s="27">
        <v>0</v>
      </c>
      <c r="G39" s="27">
        <v>0</v>
      </c>
      <c r="H39" s="5">
        <f t="shared" si="3"/>
        <v>0</v>
      </c>
    </row>
    <row r="40" spans="1:8" ht="25.15" customHeight="1" x14ac:dyDescent="0.25">
      <c r="A40" s="4">
        <f t="shared" si="4"/>
        <v>30</v>
      </c>
      <c r="B40" s="8" t="s">
        <v>43</v>
      </c>
      <c r="C40" s="4" t="s">
        <v>2</v>
      </c>
      <c r="D40" s="4">
        <v>2</v>
      </c>
      <c r="E40" s="27">
        <v>0</v>
      </c>
      <c r="F40" s="27">
        <v>0</v>
      </c>
      <c r="G40" s="27">
        <v>0</v>
      </c>
      <c r="H40" s="5">
        <f t="shared" si="3"/>
        <v>0</v>
      </c>
    </row>
    <row r="41" spans="1:8" ht="22.15" customHeight="1" x14ac:dyDescent="0.25">
      <c r="A41" s="4">
        <f t="shared" si="4"/>
        <v>31</v>
      </c>
      <c r="B41" s="8" t="s">
        <v>44</v>
      </c>
      <c r="C41" s="4" t="s">
        <v>6</v>
      </c>
      <c r="D41" s="4">
        <v>10</v>
      </c>
      <c r="E41" s="27">
        <v>0</v>
      </c>
      <c r="F41" s="27">
        <v>0</v>
      </c>
      <c r="G41" s="27">
        <v>0</v>
      </c>
      <c r="H41" s="5">
        <f t="shared" si="3"/>
        <v>0</v>
      </c>
    </row>
    <row r="42" spans="1:8" ht="22.15" customHeight="1" x14ac:dyDescent="0.25">
      <c r="A42" s="4">
        <f t="shared" si="4"/>
        <v>32</v>
      </c>
      <c r="B42" s="8" t="s">
        <v>45</v>
      </c>
      <c r="C42" s="4" t="s">
        <v>2</v>
      </c>
      <c r="D42" s="4">
        <v>2</v>
      </c>
      <c r="E42" s="27">
        <v>0</v>
      </c>
      <c r="F42" s="27">
        <v>0</v>
      </c>
      <c r="G42" s="27">
        <v>0</v>
      </c>
      <c r="H42" s="5">
        <f t="shared" si="3"/>
        <v>0</v>
      </c>
    </row>
    <row r="43" spans="1:8" ht="22.15" customHeight="1" x14ac:dyDescent="0.25">
      <c r="A43" s="4">
        <v>33</v>
      </c>
      <c r="B43" s="8" t="s">
        <v>46</v>
      </c>
      <c r="C43" s="4" t="s">
        <v>6</v>
      </c>
      <c r="D43" s="4">
        <v>10</v>
      </c>
      <c r="E43" s="27">
        <v>0</v>
      </c>
      <c r="F43" s="27">
        <v>0</v>
      </c>
      <c r="G43" s="27">
        <v>0</v>
      </c>
      <c r="H43" s="5">
        <f t="shared" si="3"/>
        <v>0</v>
      </c>
    </row>
    <row r="44" spans="1:8" ht="22.15" customHeight="1" x14ac:dyDescent="0.25">
      <c r="A44" s="4">
        <v>34</v>
      </c>
      <c r="B44" s="8" t="s">
        <v>47</v>
      </c>
      <c r="C44" s="4" t="s">
        <v>2</v>
      </c>
      <c r="D44" s="4">
        <v>2</v>
      </c>
      <c r="E44" s="27">
        <v>0</v>
      </c>
      <c r="F44" s="27">
        <v>0</v>
      </c>
      <c r="G44" s="27">
        <v>0</v>
      </c>
      <c r="H44" s="5">
        <f t="shared" si="3"/>
        <v>0</v>
      </c>
    </row>
    <row r="45" spans="1:8" ht="22.15" customHeight="1" x14ac:dyDescent="0.25">
      <c r="A45" s="4">
        <v>35</v>
      </c>
      <c r="B45" s="8" t="s">
        <v>48</v>
      </c>
      <c r="C45" s="4" t="s">
        <v>6</v>
      </c>
      <c r="D45" s="4">
        <v>10</v>
      </c>
      <c r="E45" s="27">
        <v>0</v>
      </c>
      <c r="F45" s="27">
        <v>0</v>
      </c>
      <c r="G45" s="27">
        <v>0</v>
      </c>
      <c r="H45" s="5">
        <f t="shared" si="3"/>
        <v>0</v>
      </c>
    </row>
    <row r="46" spans="1:8" ht="22.15" customHeight="1" x14ac:dyDescent="0.25">
      <c r="A46" s="4">
        <v>36</v>
      </c>
      <c r="B46" s="8" t="s">
        <v>49</v>
      </c>
      <c r="C46" s="4" t="s">
        <v>2</v>
      </c>
      <c r="D46" s="4">
        <v>2</v>
      </c>
      <c r="E46" s="27">
        <v>0</v>
      </c>
      <c r="F46" s="27">
        <v>0</v>
      </c>
      <c r="G46" s="27">
        <v>0</v>
      </c>
      <c r="H46" s="5">
        <f t="shared" si="3"/>
        <v>0</v>
      </c>
    </row>
    <row r="47" spans="1:8" ht="25.15" customHeight="1" x14ac:dyDescent="0.25">
      <c r="A47" s="39" t="s">
        <v>51</v>
      </c>
      <c r="B47" s="40"/>
      <c r="C47" s="40"/>
      <c r="D47" s="40"/>
      <c r="E47" s="40"/>
      <c r="F47" s="40"/>
      <c r="G47" s="40"/>
      <c r="H47" s="41"/>
    </row>
    <row r="48" spans="1:8" s="20" customFormat="1" ht="29" x14ac:dyDescent="0.25">
      <c r="A48" s="14" t="s">
        <v>13</v>
      </c>
      <c r="B48" s="18" t="s">
        <v>167</v>
      </c>
      <c r="C48" s="19" t="s">
        <v>11</v>
      </c>
      <c r="D48" s="15" t="s">
        <v>12</v>
      </c>
      <c r="E48" s="17" t="s">
        <v>158</v>
      </c>
      <c r="F48" s="17" t="s">
        <v>159</v>
      </c>
      <c r="G48" s="17" t="s">
        <v>160</v>
      </c>
      <c r="H48" s="16" t="s">
        <v>1</v>
      </c>
    </row>
    <row r="49" spans="1:13" ht="23.15" customHeight="1" x14ac:dyDescent="0.25">
      <c r="A49" s="4">
        <v>37</v>
      </c>
      <c r="B49" s="8" t="s">
        <v>52</v>
      </c>
      <c r="C49" s="4" t="s">
        <v>6</v>
      </c>
      <c r="D49" s="4">
        <v>150</v>
      </c>
      <c r="E49" s="27">
        <v>0</v>
      </c>
      <c r="F49" s="27">
        <v>0</v>
      </c>
      <c r="G49" s="27">
        <v>0</v>
      </c>
      <c r="H49" s="5">
        <f>SUM(E49:G49)*D49</f>
        <v>0</v>
      </c>
    </row>
    <row r="50" spans="1:13" ht="25.15" customHeight="1" x14ac:dyDescent="0.25">
      <c r="A50" s="4">
        <f>+A49+1</f>
        <v>38</v>
      </c>
      <c r="B50" s="8" t="s">
        <v>5</v>
      </c>
      <c r="C50" s="4" t="s">
        <v>2</v>
      </c>
      <c r="D50" s="4">
        <v>50</v>
      </c>
      <c r="E50" s="27">
        <v>0</v>
      </c>
      <c r="F50" s="27">
        <v>0</v>
      </c>
      <c r="G50" s="27">
        <v>0</v>
      </c>
      <c r="H50" s="5">
        <f t="shared" ref="H50:H72" si="5">SUM(E50:G50)*D50</f>
        <v>0</v>
      </c>
    </row>
    <row r="51" spans="1:13" ht="25.15" customHeight="1" x14ac:dyDescent="0.25">
      <c r="A51" s="4">
        <f t="shared" ref="A51:A66" si="6">+A50+1</f>
        <v>39</v>
      </c>
      <c r="B51" s="8" t="s">
        <v>53</v>
      </c>
      <c r="C51" s="4" t="s">
        <v>6</v>
      </c>
      <c r="D51" s="4">
        <v>75</v>
      </c>
      <c r="E51" s="27">
        <v>0</v>
      </c>
      <c r="F51" s="27">
        <v>0</v>
      </c>
      <c r="G51" s="27">
        <v>0</v>
      </c>
      <c r="H51" s="5">
        <f t="shared" si="5"/>
        <v>0</v>
      </c>
    </row>
    <row r="52" spans="1:13" ht="25.15" customHeight="1" x14ac:dyDescent="0.25">
      <c r="A52" s="4">
        <f t="shared" si="6"/>
        <v>40</v>
      </c>
      <c r="B52" s="8" t="s">
        <v>54</v>
      </c>
      <c r="C52" s="4" t="s">
        <v>2</v>
      </c>
      <c r="D52" s="4">
        <v>20</v>
      </c>
      <c r="E52" s="27">
        <v>0</v>
      </c>
      <c r="F52" s="27">
        <v>0</v>
      </c>
      <c r="G52" s="27">
        <v>0</v>
      </c>
      <c r="H52" s="5">
        <f t="shared" si="5"/>
        <v>0</v>
      </c>
    </row>
    <row r="53" spans="1:13" ht="25.15" customHeight="1" x14ac:dyDescent="0.25">
      <c r="A53" s="4">
        <f t="shared" si="6"/>
        <v>41</v>
      </c>
      <c r="B53" s="8" t="s">
        <v>55</v>
      </c>
      <c r="C53" s="4" t="s">
        <v>6</v>
      </c>
      <c r="D53" s="4">
        <v>75</v>
      </c>
      <c r="E53" s="27">
        <v>0</v>
      </c>
      <c r="F53" s="27">
        <v>0</v>
      </c>
      <c r="G53" s="27">
        <v>0</v>
      </c>
      <c r="H53" s="5">
        <f t="shared" si="5"/>
        <v>0</v>
      </c>
    </row>
    <row r="54" spans="1:13" ht="25.15" customHeight="1" x14ac:dyDescent="0.25">
      <c r="A54" s="4">
        <f t="shared" si="6"/>
        <v>42</v>
      </c>
      <c r="B54" s="8" t="s">
        <v>56</v>
      </c>
      <c r="C54" s="4" t="s">
        <v>2</v>
      </c>
      <c r="D54" s="4">
        <v>20</v>
      </c>
      <c r="E54" s="27">
        <v>0</v>
      </c>
      <c r="F54" s="27">
        <v>0</v>
      </c>
      <c r="G54" s="27">
        <v>0</v>
      </c>
      <c r="H54" s="5">
        <f t="shared" si="5"/>
        <v>0</v>
      </c>
    </row>
    <row r="55" spans="1:13" ht="25.15" customHeight="1" x14ac:dyDescent="0.25">
      <c r="A55" s="4">
        <f t="shared" si="6"/>
        <v>43</v>
      </c>
      <c r="B55" s="8" t="s">
        <v>57</v>
      </c>
      <c r="C55" s="4" t="s">
        <v>6</v>
      </c>
      <c r="D55" s="4">
        <v>300</v>
      </c>
      <c r="E55" s="27">
        <v>0</v>
      </c>
      <c r="F55" s="27">
        <v>0</v>
      </c>
      <c r="G55" s="27">
        <v>0</v>
      </c>
      <c r="H55" s="5">
        <f t="shared" si="5"/>
        <v>0</v>
      </c>
      <c r="I55" s="13"/>
      <c r="J55" s="13"/>
      <c r="K55" s="13"/>
      <c r="L55" s="13"/>
      <c r="M55" s="13"/>
    </row>
    <row r="56" spans="1:13" ht="25.15" customHeight="1" x14ac:dyDescent="0.25">
      <c r="A56" s="4">
        <f t="shared" si="6"/>
        <v>44</v>
      </c>
      <c r="B56" s="8" t="s">
        <v>58</v>
      </c>
      <c r="C56" s="4" t="s">
        <v>2</v>
      </c>
      <c r="D56" s="4">
        <v>75</v>
      </c>
      <c r="E56" s="27">
        <v>0</v>
      </c>
      <c r="F56" s="27">
        <v>0</v>
      </c>
      <c r="G56" s="27">
        <v>0</v>
      </c>
      <c r="H56" s="5">
        <f t="shared" si="5"/>
        <v>0</v>
      </c>
      <c r="I56" s="13"/>
      <c r="J56" s="13"/>
      <c r="K56" s="13"/>
      <c r="L56" s="13"/>
      <c r="M56" s="13"/>
    </row>
    <row r="57" spans="1:13" ht="25.15" customHeight="1" x14ac:dyDescent="0.25">
      <c r="A57" s="4">
        <f t="shared" si="6"/>
        <v>45</v>
      </c>
      <c r="B57" s="8" t="s">
        <v>189</v>
      </c>
      <c r="C57" s="4" t="s">
        <v>6</v>
      </c>
      <c r="D57" s="4">
        <v>50</v>
      </c>
      <c r="E57" s="27">
        <v>0</v>
      </c>
      <c r="F57" s="27">
        <v>0</v>
      </c>
      <c r="G57" s="27">
        <v>0</v>
      </c>
      <c r="H57" s="5">
        <f t="shared" si="5"/>
        <v>0</v>
      </c>
      <c r="I57" s="13"/>
      <c r="J57" s="13"/>
      <c r="K57" s="13"/>
      <c r="L57" s="13"/>
      <c r="M57" s="13"/>
    </row>
    <row r="58" spans="1:13" ht="25.15" customHeight="1" x14ac:dyDescent="0.25">
      <c r="A58" s="4">
        <f t="shared" si="6"/>
        <v>46</v>
      </c>
      <c r="B58" s="8" t="s">
        <v>188</v>
      </c>
      <c r="C58" s="4" t="s">
        <v>2</v>
      </c>
      <c r="D58" s="4">
        <v>5</v>
      </c>
      <c r="E58" s="27">
        <v>0</v>
      </c>
      <c r="F58" s="27">
        <v>0</v>
      </c>
      <c r="G58" s="27">
        <v>0</v>
      </c>
      <c r="H58" s="5">
        <f t="shared" si="5"/>
        <v>0</v>
      </c>
      <c r="I58" s="13"/>
      <c r="J58" s="13"/>
      <c r="K58" s="13"/>
      <c r="L58" s="13"/>
      <c r="M58" s="13"/>
    </row>
    <row r="59" spans="1:13" ht="25.15" customHeight="1" x14ac:dyDescent="0.25">
      <c r="A59" s="4">
        <f t="shared" si="6"/>
        <v>47</v>
      </c>
      <c r="B59" s="8" t="s">
        <v>59</v>
      </c>
      <c r="C59" s="4" t="s">
        <v>6</v>
      </c>
      <c r="D59" s="4">
        <v>25</v>
      </c>
      <c r="E59" s="27">
        <v>0</v>
      </c>
      <c r="F59" s="27">
        <v>0</v>
      </c>
      <c r="G59" s="27">
        <v>0</v>
      </c>
      <c r="H59" s="5">
        <f t="shared" si="5"/>
        <v>0</v>
      </c>
      <c r="I59" s="13"/>
      <c r="J59" s="13"/>
      <c r="K59" s="13"/>
      <c r="L59" s="13"/>
      <c r="M59" s="13"/>
    </row>
    <row r="60" spans="1:13" ht="22.15" customHeight="1" x14ac:dyDescent="0.25">
      <c r="A60" s="4">
        <f t="shared" si="6"/>
        <v>48</v>
      </c>
      <c r="B60" s="8" t="s">
        <v>60</v>
      </c>
      <c r="C60" s="4" t="s">
        <v>2</v>
      </c>
      <c r="D60" s="4">
        <v>3</v>
      </c>
      <c r="E60" s="27">
        <v>0</v>
      </c>
      <c r="F60" s="27">
        <v>0</v>
      </c>
      <c r="G60" s="27">
        <v>0</v>
      </c>
      <c r="H60" s="5">
        <f t="shared" si="5"/>
        <v>0</v>
      </c>
      <c r="I60" s="13"/>
      <c r="J60" s="13"/>
      <c r="K60" s="13"/>
      <c r="L60" s="13"/>
      <c r="M60" s="13"/>
    </row>
    <row r="61" spans="1:13" ht="22.15" customHeight="1" x14ac:dyDescent="0.25">
      <c r="A61" s="4">
        <f t="shared" si="6"/>
        <v>49</v>
      </c>
      <c r="B61" s="8" t="s">
        <v>61</v>
      </c>
      <c r="C61" s="4" t="s">
        <v>6</v>
      </c>
      <c r="D61" s="4">
        <v>600</v>
      </c>
      <c r="E61" s="27">
        <v>0</v>
      </c>
      <c r="F61" s="27">
        <v>0</v>
      </c>
      <c r="G61" s="27">
        <v>0</v>
      </c>
      <c r="H61" s="5">
        <f t="shared" si="5"/>
        <v>0</v>
      </c>
      <c r="I61" s="13"/>
      <c r="J61" s="13"/>
      <c r="K61" s="13"/>
      <c r="L61" s="13"/>
      <c r="M61" s="13"/>
    </row>
    <row r="62" spans="1:13" ht="25.15" customHeight="1" x14ac:dyDescent="0.25">
      <c r="A62" s="4">
        <f t="shared" si="6"/>
        <v>50</v>
      </c>
      <c r="B62" s="8" t="s">
        <v>62</v>
      </c>
      <c r="C62" s="4" t="s">
        <v>2</v>
      </c>
      <c r="D62" s="4">
        <v>100</v>
      </c>
      <c r="E62" s="27">
        <v>0</v>
      </c>
      <c r="F62" s="27">
        <v>0</v>
      </c>
      <c r="G62" s="27">
        <v>0</v>
      </c>
      <c r="H62" s="5">
        <f t="shared" si="5"/>
        <v>0</v>
      </c>
      <c r="I62" s="13"/>
      <c r="J62" s="13"/>
      <c r="K62" s="13"/>
      <c r="L62" s="13"/>
      <c r="M62" s="13"/>
    </row>
    <row r="63" spans="1:13" ht="25.15" customHeight="1" x14ac:dyDescent="0.25">
      <c r="A63" s="4">
        <f t="shared" si="6"/>
        <v>51</v>
      </c>
      <c r="B63" s="8" t="s">
        <v>63</v>
      </c>
      <c r="C63" s="4" t="s">
        <v>6</v>
      </c>
      <c r="D63" s="4">
        <v>25</v>
      </c>
      <c r="E63" s="27">
        <v>0</v>
      </c>
      <c r="F63" s="27">
        <v>0</v>
      </c>
      <c r="G63" s="27">
        <v>0</v>
      </c>
      <c r="H63" s="5">
        <f t="shared" si="5"/>
        <v>0</v>
      </c>
      <c r="I63" s="13"/>
      <c r="J63" s="13"/>
      <c r="K63" s="13"/>
      <c r="L63" s="13"/>
      <c r="M63" s="13"/>
    </row>
    <row r="64" spans="1:13" ht="25.15" customHeight="1" x14ac:dyDescent="0.25">
      <c r="A64" s="4">
        <f t="shared" si="6"/>
        <v>52</v>
      </c>
      <c r="B64" s="8" t="s">
        <v>64</v>
      </c>
      <c r="C64" s="4" t="s">
        <v>2</v>
      </c>
      <c r="D64" s="4">
        <v>5</v>
      </c>
      <c r="E64" s="27">
        <v>0</v>
      </c>
      <c r="F64" s="27">
        <v>0</v>
      </c>
      <c r="G64" s="27">
        <v>0</v>
      </c>
      <c r="H64" s="5">
        <f t="shared" si="5"/>
        <v>0</v>
      </c>
      <c r="I64" s="13"/>
      <c r="J64" s="13"/>
      <c r="K64" s="13"/>
      <c r="L64" s="13"/>
      <c r="M64" s="13"/>
    </row>
    <row r="65" spans="1:13" ht="25.15" customHeight="1" x14ac:dyDescent="0.25">
      <c r="A65" s="4">
        <f t="shared" si="6"/>
        <v>53</v>
      </c>
      <c r="B65" s="8" t="s">
        <v>65</v>
      </c>
      <c r="C65" s="4" t="s">
        <v>6</v>
      </c>
      <c r="D65" s="4">
        <v>50</v>
      </c>
      <c r="E65" s="27">
        <v>0</v>
      </c>
      <c r="F65" s="27">
        <v>0</v>
      </c>
      <c r="G65" s="27">
        <v>0</v>
      </c>
      <c r="H65" s="5">
        <f t="shared" si="5"/>
        <v>0</v>
      </c>
      <c r="I65" s="13"/>
      <c r="J65" s="13"/>
      <c r="K65" s="13"/>
      <c r="L65" s="13"/>
      <c r="M65" s="13"/>
    </row>
    <row r="66" spans="1:13" ht="22.15" customHeight="1" x14ac:dyDescent="0.25">
      <c r="A66" s="4">
        <f t="shared" si="6"/>
        <v>54</v>
      </c>
      <c r="B66" s="8" t="s">
        <v>66</v>
      </c>
      <c r="C66" s="4" t="s">
        <v>2</v>
      </c>
      <c r="D66" s="4">
        <v>5</v>
      </c>
      <c r="E66" s="27">
        <v>0</v>
      </c>
      <c r="F66" s="27">
        <v>0</v>
      </c>
      <c r="G66" s="27">
        <v>0</v>
      </c>
      <c r="H66" s="5">
        <f t="shared" si="5"/>
        <v>0</v>
      </c>
      <c r="I66" s="13"/>
      <c r="J66" s="13"/>
      <c r="K66" s="13"/>
      <c r="L66" s="13"/>
      <c r="M66" s="13"/>
    </row>
    <row r="67" spans="1:13" ht="22.15" customHeight="1" x14ac:dyDescent="0.25">
      <c r="A67" s="4">
        <v>55</v>
      </c>
      <c r="B67" s="8" t="s">
        <v>184</v>
      </c>
      <c r="C67" s="4" t="s">
        <v>6</v>
      </c>
      <c r="D67" s="4">
        <v>50</v>
      </c>
      <c r="E67" s="27">
        <v>0</v>
      </c>
      <c r="F67" s="27">
        <v>0</v>
      </c>
      <c r="G67" s="27">
        <v>0</v>
      </c>
      <c r="H67" s="5">
        <f t="shared" si="5"/>
        <v>0</v>
      </c>
      <c r="I67" s="13"/>
      <c r="J67" s="13"/>
      <c r="K67" s="13"/>
      <c r="L67" s="13"/>
      <c r="M67" s="13"/>
    </row>
    <row r="68" spans="1:13" ht="22.15" customHeight="1" x14ac:dyDescent="0.25">
      <c r="A68" s="4">
        <v>56</v>
      </c>
      <c r="B68" s="8" t="s">
        <v>185</v>
      </c>
      <c r="C68" s="4" t="s">
        <v>2</v>
      </c>
      <c r="D68" s="4">
        <v>10</v>
      </c>
      <c r="E68" s="27">
        <v>0</v>
      </c>
      <c r="F68" s="27">
        <v>0</v>
      </c>
      <c r="G68" s="27">
        <v>0</v>
      </c>
      <c r="H68" s="5">
        <f t="shared" si="5"/>
        <v>0</v>
      </c>
      <c r="I68" s="13"/>
      <c r="J68" s="13"/>
      <c r="K68" s="13"/>
      <c r="L68" s="13"/>
      <c r="M68" s="13"/>
    </row>
    <row r="69" spans="1:13" ht="22.15" customHeight="1" x14ac:dyDescent="0.25">
      <c r="A69" s="4">
        <v>57</v>
      </c>
      <c r="B69" s="8" t="s">
        <v>186</v>
      </c>
      <c r="C69" s="4" t="s">
        <v>6</v>
      </c>
      <c r="D69" s="4">
        <v>20</v>
      </c>
      <c r="E69" s="27">
        <v>0</v>
      </c>
      <c r="F69" s="27">
        <v>0</v>
      </c>
      <c r="G69" s="27">
        <v>0</v>
      </c>
      <c r="H69" s="5">
        <f t="shared" si="5"/>
        <v>0</v>
      </c>
      <c r="I69" s="13"/>
      <c r="J69" s="13"/>
      <c r="K69" s="13"/>
      <c r="L69" s="13"/>
      <c r="M69" s="13"/>
    </row>
    <row r="70" spans="1:13" ht="22.15" customHeight="1" x14ac:dyDescent="0.25">
      <c r="A70" s="4">
        <v>58</v>
      </c>
      <c r="B70" s="8" t="s">
        <v>187</v>
      </c>
      <c r="C70" s="4" t="s">
        <v>2</v>
      </c>
      <c r="D70" s="4">
        <v>5</v>
      </c>
      <c r="E70" s="27">
        <v>0</v>
      </c>
      <c r="F70" s="27">
        <v>0</v>
      </c>
      <c r="G70" s="27">
        <v>0</v>
      </c>
      <c r="H70" s="5">
        <f t="shared" si="5"/>
        <v>0</v>
      </c>
      <c r="I70" s="13"/>
      <c r="J70" s="13"/>
      <c r="K70" s="13"/>
      <c r="L70" s="13"/>
      <c r="M70" s="13"/>
    </row>
    <row r="71" spans="1:13" ht="22.15" customHeight="1" x14ac:dyDescent="0.25">
      <c r="A71" s="30">
        <v>59</v>
      </c>
      <c r="B71" s="31" t="s">
        <v>183</v>
      </c>
      <c r="C71" s="32" t="s">
        <v>6</v>
      </c>
      <c r="D71" s="33">
        <v>150</v>
      </c>
      <c r="E71" s="27">
        <v>0</v>
      </c>
      <c r="F71" s="27">
        <v>0</v>
      </c>
      <c r="G71" s="27">
        <v>0</v>
      </c>
      <c r="H71" s="5">
        <f t="shared" si="5"/>
        <v>0</v>
      </c>
      <c r="I71" s="13"/>
      <c r="J71" s="13"/>
      <c r="K71" s="13"/>
      <c r="L71" s="13"/>
      <c r="M71" s="13"/>
    </row>
    <row r="72" spans="1:13" ht="22.15" customHeight="1" x14ac:dyDescent="0.25">
      <c r="A72" s="30">
        <v>60</v>
      </c>
      <c r="B72" s="31" t="s">
        <v>182</v>
      </c>
      <c r="C72" s="32" t="s">
        <v>2</v>
      </c>
      <c r="D72" s="33">
        <v>50</v>
      </c>
      <c r="E72" s="27">
        <v>0</v>
      </c>
      <c r="F72" s="27">
        <v>0</v>
      </c>
      <c r="G72" s="27">
        <v>0</v>
      </c>
      <c r="H72" s="5">
        <f t="shared" si="5"/>
        <v>0</v>
      </c>
      <c r="I72" s="13"/>
      <c r="J72" s="13"/>
      <c r="K72" s="13"/>
      <c r="L72" s="13"/>
      <c r="M72" s="13"/>
    </row>
    <row r="73" spans="1:13" ht="25.15" customHeight="1" x14ac:dyDescent="0.25">
      <c r="A73" s="39" t="s">
        <v>67</v>
      </c>
      <c r="B73" s="40"/>
      <c r="C73" s="40"/>
      <c r="D73" s="40"/>
      <c r="E73" s="40"/>
      <c r="F73" s="40"/>
      <c r="G73" s="40"/>
      <c r="H73" s="41"/>
      <c r="I73" s="13"/>
      <c r="J73" s="13"/>
      <c r="K73" s="13"/>
      <c r="L73" s="13"/>
      <c r="M73" s="13"/>
    </row>
    <row r="74" spans="1:13" ht="29" x14ac:dyDescent="0.25">
      <c r="A74" s="14" t="s">
        <v>13</v>
      </c>
      <c r="B74" s="18" t="s">
        <v>168</v>
      </c>
      <c r="C74" s="19" t="s">
        <v>11</v>
      </c>
      <c r="D74" s="15" t="s">
        <v>12</v>
      </c>
      <c r="E74" s="17" t="s">
        <v>158</v>
      </c>
      <c r="F74" s="17" t="s">
        <v>159</v>
      </c>
      <c r="G74" s="17" t="s">
        <v>160</v>
      </c>
      <c r="H74" s="16" t="s">
        <v>1</v>
      </c>
    </row>
    <row r="75" spans="1:13" ht="25.15" customHeight="1" x14ac:dyDescent="0.25">
      <c r="A75" s="3">
        <v>61</v>
      </c>
      <c r="B75" s="8" t="s">
        <v>68</v>
      </c>
      <c r="C75" s="4" t="s">
        <v>6</v>
      </c>
      <c r="D75" s="4">
        <v>400</v>
      </c>
      <c r="E75" s="27">
        <v>0</v>
      </c>
      <c r="F75" s="27">
        <v>0</v>
      </c>
      <c r="G75" s="27">
        <v>0</v>
      </c>
      <c r="H75" s="5">
        <f>SUM(E75:G75)*D75</f>
        <v>0</v>
      </c>
      <c r="I75" s="13"/>
      <c r="J75" s="13"/>
      <c r="K75" s="13"/>
      <c r="L75" s="13"/>
      <c r="M75" s="13"/>
    </row>
    <row r="76" spans="1:13" ht="25.15" customHeight="1" x14ac:dyDescent="0.25">
      <c r="A76" s="4">
        <f>A75+1</f>
        <v>62</v>
      </c>
      <c r="B76" s="8" t="s">
        <v>69</v>
      </c>
      <c r="C76" s="4" t="s">
        <v>2</v>
      </c>
      <c r="D76" s="4">
        <v>50</v>
      </c>
      <c r="E76" s="27">
        <v>0</v>
      </c>
      <c r="F76" s="27">
        <v>0</v>
      </c>
      <c r="G76" s="27">
        <v>0</v>
      </c>
      <c r="H76" s="5">
        <f t="shared" ref="H76:H84" si="7">SUM(E76:G76)*D76</f>
        <v>0</v>
      </c>
    </row>
    <row r="77" spans="1:13" ht="25.15" customHeight="1" x14ac:dyDescent="0.25">
      <c r="A77" s="30">
        <v>63</v>
      </c>
      <c r="B77" s="34" t="s">
        <v>190</v>
      </c>
      <c r="C77" s="32" t="s">
        <v>6</v>
      </c>
      <c r="D77" s="32">
        <v>50</v>
      </c>
      <c r="E77" s="27">
        <v>0</v>
      </c>
      <c r="F77" s="27">
        <v>0</v>
      </c>
      <c r="G77" s="27">
        <v>0</v>
      </c>
      <c r="H77" s="5">
        <f t="shared" si="7"/>
        <v>0</v>
      </c>
    </row>
    <row r="78" spans="1:13" ht="25.15" customHeight="1" x14ac:dyDescent="0.25">
      <c r="A78" s="30">
        <v>64</v>
      </c>
      <c r="B78" s="34" t="s">
        <v>191</v>
      </c>
      <c r="C78" s="32" t="s">
        <v>2</v>
      </c>
      <c r="D78" s="32">
        <v>2</v>
      </c>
      <c r="E78" s="27">
        <v>0</v>
      </c>
      <c r="F78" s="27">
        <v>0</v>
      </c>
      <c r="G78" s="27">
        <v>0</v>
      </c>
      <c r="H78" s="5">
        <f t="shared" si="7"/>
        <v>0</v>
      </c>
    </row>
    <row r="79" spans="1:13" ht="25.15" customHeight="1" x14ac:dyDescent="0.25">
      <c r="A79" s="4">
        <v>65</v>
      </c>
      <c r="B79" s="8" t="s">
        <v>70</v>
      </c>
      <c r="C79" s="4" t="s">
        <v>6</v>
      </c>
      <c r="D79" s="4">
        <v>50</v>
      </c>
      <c r="E79" s="27">
        <v>0</v>
      </c>
      <c r="F79" s="27">
        <v>0</v>
      </c>
      <c r="G79" s="27">
        <v>0</v>
      </c>
      <c r="H79" s="5">
        <f t="shared" si="7"/>
        <v>0</v>
      </c>
    </row>
    <row r="80" spans="1:13" ht="22.15" customHeight="1" x14ac:dyDescent="0.25">
      <c r="A80" s="4">
        <v>66</v>
      </c>
      <c r="B80" s="8" t="s">
        <v>71</v>
      </c>
      <c r="C80" s="4" t="s">
        <v>2</v>
      </c>
      <c r="D80" s="4">
        <v>2</v>
      </c>
      <c r="E80" s="27">
        <v>0</v>
      </c>
      <c r="F80" s="27">
        <v>0</v>
      </c>
      <c r="G80" s="27">
        <v>0</v>
      </c>
      <c r="H80" s="5">
        <f t="shared" si="7"/>
        <v>0</v>
      </c>
    </row>
    <row r="81" spans="1:8" ht="22.15" customHeight="1" x14ac:dyDescent="0.25">
      <c r="A81" s="4">
        <v>67</v>
      </c>
      <c r="B81" s="8" t="s">
        <v>72</v>
      </c>
      <c r="C81" s="4" t="s">
        <v>6</v>
      </c>
      <c r="D81" s="4">
        <v>20</v>
      </c>
      <c r="E81" s="27">
        <v>0</v>
      </c>
      <c r="F81" s="27">
        <v>0</v>
      </c>
      <c r="G81" s="27">
        <v>0</v>
      </c>
      <c r="H81" s="5">
        <f t="shared" si="7"/>
        <v>0</v>
      </c>
    </row>
    <row r="82" spans="1:8" ht="22.15" customHeight="1" x14ac:dyDescent="0.25">
      <c r="A82" s="4">
        <v>68</v>
      </c>
      <c r="B82" s="8" t="s">
        <v>73</v>
      </c>
      <c r="C82" s="4" t="s">
        <v>2</v>
      </c>
      <c r="D82" s="4">
        <v>2</v>
      </c>
      <c r="E82" s="27">
        <v>0</v>
      </c>
      <c r="F82" s="27">
        <v>0</v>
      </c>
      <c r="G82" s="27">
        <v>0</v>
      </c>
      <c r="H82" s="5">
        <f t="shared" si="7"/>
        <v>0</v>
      </c>
    </row>
    <row r="83" spans="1:8" ht="22.15" customHeight="1" x14ac:dyDescent="0.25">
      <c r="A83" s="4">
        <v>69</v>
      </c>
      <c r="B83" s="8" t="s">
        <v>74</v>
      </c>
      <c r="C83" s="4" t="s">
        <v>6</v>
      </c>
      <c r="D83" s="4">
        <v>50</v>
      </c>
      <c r="E83" s="27">
        <v>0</v>
      </c>
      <c r="F83" s="27">
        <v>0</v>
      </c>
      <c r="G83" s="27">
        <v>0</v>
      </c>
      <c r="H83" s="5">
        <f t="shared" si="7"/>
        <v>0</v>
      </c>
    </row>
    <row r="84" spans="1:8" ht="22.15" customHeight="1" x14ac:dyDescent="0.25">
      <c r="A84" s="4">
        <v>70</v>
      </c>
      <c r="B84" s="8" t="s">
        <v>75</v>
      </c>
      <c r="C84" s="4" t="s">
        <v>2</v>
      </c>
      <c r="D84" s="4">
        <v>5</v>
      </c>
      <c r="E84" s="27">
        <v>0</v>
      </c>
      <c r="F84" s="27">
        <v>0</v>
      </c>
      <c r="G84" s="27">
        <v>0</v>
      </c>
      <c r="H84" s="5">
        <f t="shared" si="7"/>
        <v>0</v>
      </c>
    </row>
    <row r="85" spans="1:8" ht="22.15" customHeight="1" x14ac:dyDescent="0.25">
      <c r="A85" s="39" t="s">
        <v>76</v>
      </c>
      <c r="B85" s="40"/>
      <c r="C85" s="40"/>
      <c r="D85" s="40"/>
      <c r="E85" s="40"/>
      <c r="F85" s="40"/>
      <c r="G85" s="40"/>
      <c r="H85" s="41"/>
    </row>
    <row r="86" spans="1:8" ht="29" x14ac:dyDescent="0.25">
      <c r="A86" s="14" t="s">
        <v>13</v>
      </c>
      <c r="B86" s="18" t="s">
        <v>169</v>
      </c>
      <c r="C86" s="19" t="s">
        <v>11</v>
      </c>
      <c r="D86" s="15" t="s">
        <v>12</v>
      </c>
      <c r="E86" s="17" t="s">
        <v>158</v>
      </c>
      <c r="F86" s="17" t="s">
        <v>159</v>
      </c>
      <c r="G86" s="17" t="s">
        <v>160</v>
      </c>
      <c r="H86" s="16" t="s">
        <v>1</v>
      </c>
    </row>
    <row r="87" spans="1:8" ht="22.15" customHeight="1" x14ac:dyDescent="0.25">
      <c r="A87" s="4">
        <v>71</v>
      </c>
      <c r="B87" s="8" t="s">
        <v>77</v>
      </c>
      <c r="C87" s="4" t="s">
        <v>6</v>
      </c>
      <c r="D87" s="4">
        <v>100</v>
      </c>
      <c r="E87" s="27">
        <v>0</v>
      </c>
      <c r="F87" s="27">
        <v>0</v>
      </c>
      <c r="G87" s="27">
        <v>0</v>
      </c>
      <c r="H87" s="5">
        <f>SUM(E87:G87)*D87</f>
        <v>0</v>
      </c>
    </row>
    <row r="88" spans="1:8" ht="22.15" customHeight="1" x14ac:dyDescent="0.25">
      <c r="A88" s="4">
        <f>A87+1</f>
        <v>72</v>
      </c>
      <c r="B88" s="8" t="s">
        <v>78</v>
      </c>
      <c r="C88" s="4" t="s">
        <v>2</v>
      </c>
      <c r="D88" s="4">
        <v>75</v>
      </c>
      <c r="E88" s="27">
        <v>0</v>
      </c>
      <c r="F88" s="27">
        <v>0</v>
      </c>
      <c r="G88" s="27">
        <v>0</v>
      </c>
      <c r="H88" s="5">
        <f t="shared" ref="H88:H92" si="8">SUM(E88:G88)*D88</f>
        <v>0</v>
      </c>
    </row>
    <row r="89" spans="1:8" ht="25.15" customHeight="1" x14ac:dyDescent="0.25">
      <c r="A89" s="4">
        <f t="shared" ref="A89:A92" si="9">A88+1</f>
        <v>73</v>
      </c>
      <c r="B89" s="8" t="s">
        <v>79</v>
      </c>
      <c r="C89" s="4" t="s">
        <v>6</v>
      </c>
      <c r="D89" s="4">
        <v>50</v>
      </c>
      <c r="E89" s="27">
        <v>0</v>
      </c>
      <c r="F89" s="27">
        <v>0</v>
      </c>
      <c r="G89" s="27">
        <v>0</v>
      </c>
      <c r="H89" s="5">
        <f t="shared" si="8"/>
        <v>0</v>
      </c>
    </row>
    <row r="90" spans="1:8" ht="22.15" customHeight="1" x14ac:dyDescent="0.25">
      <c r="A90" s="4">
        <f t="shared" si="9"/>
        <v>74</v>
      </c>
      <c r="B90" s="8" t="s">
        <v>80</v>
      </c>
      <c r="C90" s="4" t="s">
        <v>2</v>
      </c>
      <c r="D90" s="6">
        <v>5</v>
      </c>
      <c r="E90" s="27">
        <v>0</v>
      </c>
      <c r="F90" s="27">
        <v>0</v>
      </c>
      <c r="G90" s="27">
        <v>0</v>
      </c>
      <c r="H90" s="5">
        <f t="shared" si="8"/>
        <v>0</v>
      </c>
    </row>
    <row r="91" spans="1:8" ht="25.5" customHeight="1" x14ac:dyDescent="0.25">
      <c r="A91" s="4">
        <f t="shared" si="9"/>
        <v>75</v>
      </c>
      <c r="B91" s="8" t="s">
        <v>81</v>
      </c>
      <c r="C91" s="4" t="s">
        <v>6</v>
      </c>
      <c r="D91" s="4">
        <v>50</v>
      </c>
      <c r="E91" s="27">
        <v>0</v>
      </c>
      <c r="F91" s="27">
        <v>0</v>
      </c>
      <c r="G91" s="27">
        <v>0</v>
      </c>
      <c r="H91" s="5">
        <f t="shared" si="8"/>
        <v>0</v>
      </c>
    </row>
    <row r="92" spans="1:8" ht="27" customHeight="1" x14ac:dyDescent="0.25">
      <c r="A92" s="4">
        <f t="shared" si="9"/>
        <v>76</v>
      </c>
      <c r="B92" s="8" t="s">
        <v>82</v>
      </c>
      <c r="C92" s="4" t="s">
        <v>2</v>
      </c>
      <c r="D92" s="4">
        <v>5</v>
      </c>
      <c r="E92" s="27">
        <v>0</v>
      </c>
      <c r="F92" s="27">
        <v>0</v>
      </c>
      <c r="G92" s="27">
        <v>0</v>
      </c>
      <c r="H92" s="5">
        <f t="shared" si="8"/>
        <v>0</v>
      </c>
    </row>
    <row r="93" spans="1:8" ht="22.15" customHeight="1" x14ac:dyDescent="0.25">
      <c r="A93" s="39" t="s">
        <v>83</v>
      </c>
      <c r="B93" s="40"/>
      <c r="C93" s="40"/>
      <c r="D93" s="40"/>
      <c r="E93" s="40"/>
      <c r="F93" s="40"/>
      <c r="G93" s="40"/>
      <c r="H93" s="41"/>
    </row>
    <row r="94" spans="1:8" ht="29" x14ac:dyDescent="0.25">
      <c r="A94" s="14" t="s">
        <v>13</v>
      </c>
      <c r="B94" s="18" t="s">
        <v>170</v>
      </c>
      <c r="C94" s="19" t="s">
        <v>11</v>
      </c>
      <c r="D94" s="15" t="s">
        <v>12</v>
      </c>
      <c r="E94" s="17" t="s">
        <v>158</v>
      </c>
      <c r="F94" s="17" t="s">
        <v>159</v>
      </c>
      <c r="G94" s="17" t="s">
        <v>160</v>
      </c>
      <c r="H94" s="16" t="s">
        <v>1</v>
      </c>
    </row>
    <row r="95" spans="1:8" ht="22.15" customHeight="1" x14ac:dyDescent="0.25">
      <c r="A95" s="3">
        <v>77</v>
      </c>
      <c r="B95" s="8" t="s">
        <v>84</v>
      </c>
      <c r="C95" s="4" t="s">
        <v>6</v>
      </c>
      <c r="D95" s="6">
        <v>50</v>
      </c>
      <c r="E95" s="27">
        <v>0</v>
      </c>
      <c r="F95" s="27">
        <v>0</v>
      </c>
      <c r="G95" s="27">
        <v>0</v>
      </c>
      <c r="H95" s="5">
        <f>SUM(E95:G95)*D95</f>
        <v>0</v>
      </c>
    </row>
    <row r="96" spans="1:8" ht="22.15" customHeight="1" x14ac:dyDescent="0.25">
      <c r="A96" s="3">
        <f>A95+1</f>
        <v>78</v>
      </c>
      <c r="B96" s="8" t="s">
        <v>86</v>
      </c>
      <c r="C96" s="4" t="s">
        <v>2</v>
      </c>
      <c r="D96" s="6">
        <v>2</v>
      </c>
      <c r="E96" s="27">
        <v>0</v>
      </c>
      <c r="F96" s="27">
        <v>0</v>
      </c>
      <c r="G96" s="27">
        <v>0</v>
      </c>
      <c r="H96" s="5">
        <f t="shared" ref="H96:H100" si="10">SUM(E96:G96)*D96</f>
        <v>0</v>
      </c>
    </row>
    <row r="97" spans="1:17" ht="22.15" customHeight="1" x14ac:dyDescent="0.25">
      <c r="A97" s="3">
        <f>A96+1</f>
        <v>79</v>
      </c>
      <c r="B97" s="8" t="s">
        <v>89</v>
      </c>
      <c r="C97" s="4" t="s">
        <v>6</v>
      </c>
      <c r="D97" s="6">
        <v>50</v>
      </c>
      <c r="E97" s="27">
        <v>0</v>
      </c>
      <c r="F97" s="27">
        <v>0</v>
      </c>
      <c r="G97" s="27">
        <v>0</v>
      </c>
      <c r="H97" s="5">
        <f t="shared" si="10"/>
        <v>0</v>
      </c>
      <c r="I97" s="13"/>
      <c r="J97" s="13"/>
      <c r="K97" s="13"/>
      <c r="L97" s="13"/>
      <c r="M97" s="13"/>
      <c r="N97" s="13"/>
      <c r="O97" s="13"/>
      <c r="P97" s="13"/>
      <c r="Q97" s="13"/>
    </row>
    <row r="98" spans="1:17" ht="26.25" customHeight="1" x14ac:dyDescent="0.25">
      <c r="A98" s="3">
        <f>A97+1</f>
        <v>80</v>
      </c>
      <c r="B98" s="8" t="s">
        <v>87</v>
      </c>
      <c r="C98" s="4" t="s">
        <v>2</v>
      </c>
      <c r="D98" s="6">
        <v>3</v>
      </c>
      <c r="E98" s="27">
        <v>0</v>
      </c>
      <c r="F98" s="27">
        <v>0</v>
      </c>
      <c r="G98" s="27">
        <v>0</v>
      </c>
      <c r="H98" s="5">
        <f t="shared" si="10"/>
        <v>0</v>
      </c>
      <c r="I98" s="13"/>
      <c r="J98" s="13"/>
      <c r="K98" s="13"/>
      <c r="L98" s="13"/>
      <c r="M98" s="13"/>
      <c r="N98" s="13"/>
      <c r="O98" s="13"/>
      <c r="P98" s="13"/>
      <c r="Q98" s="13"/>
    </row>
    <row r="99" spans="1:17" ht="22.15" customHeight="1" x14ac:dyDescent="0.25">
      <c r="A99" s="3">
        <v>81</v>
      </c>
      <c r="B99" s="8" t="s">
        <v>85</v>
      </c>
      <c r="C99" s="4" t="s">
        <v>6</v>
      </c>
      <c r="D99" s="6">
        <v>300</v>
      </c>
      <c r="E99" s="27">
        <v>0</v>
      </c>
      <c r="F99" s="27">
        <v>0</v>
      </c>
      <c r="G99" s="27">
        <v>0</v>
      </c>
      <c r="H99" s="5">
        <f t="shared" si="10"/>
        <v>0</v>
      </c>
      <c r="I99" s="13"/>
      <c r="J99" s="13"/>
      <c r="K99" s="13"/>
      <c r="L99" s="13"/>
      <c r="M99" s="13"/>
      <c r="N99" s="13"/>
      <c r="O99" s="13"/>
      <c r="P99" s="13"/>
      <c r="Q99" s="13"/>
    </row>
    <row r="100" spans="1:17" ht="22.15" customHeight="1" x14ac:dyDescent="0.25">
      <c r="A100" s="3">
        <v>82</v>
      </c>
      <c r="B100" s="8" t="s">
        <v>88</v>
      </c>
      <c r="C100" s="4" t="s">
        <v>2</v>
      </c>
      <c r="D100" s="6">
        <v>100</v>
      </c>
      <c r="E100" s="27">
        <v>0</v>
      </c>
      <c r="F100" s="27">
        <v>0</v>
      </c>
      <c r="G100" s="27">
        <v>0</v>
      </c>
      <c r="H100" s="5">
        <f t="shared" si="10"/>
        <v>0</v>
      </c>
      <c r="I100" s="13"/>
      <c r="J100" s="13"/>
      <c r="K100" s="13"/>
      <c r="L100" s="13"/>
      <c r="M100" s="13"/>
      <c r="N100" s="13"/>
      <c r="O100" s="13"/>
      <c r="P100" s="13"/>
      <c r="Q100" s="13"/>
    </row>
    <row r="101" spans="1:17" ht="22.15" customHeight="1" x14ac:dyDescent="0.25">
      <c r="A101" s="39" t="s">
        <v>7</v>
      </c>
      <c r="B101" s="40"/>
      <c r="C101" s="40"/>
      <c r="D101" s="40"/>
      <c r="E101" s="40"/>
      <c r="F101" s="40"/>
      <c r="G101" s="40"/>
      <c r="H101" s="41"/>
    </row>
    <row r="102" spans="1:17" ht="29" x14ac:dyDescent="0.25">
      <c r="A102" s="14" t="s">
        <v>13</v>
      </c>
      <c r="B102" s="18" t="s">
        <v>171</v>
      </c>
      <c r="C102" s="19" t="s">
        <v>11</v>
      </c>
      <c r="D102" s="15" t="s">
        <v>12</v>
      </c>
      <c r="E102" s="17" t="s">
        <v>158</v>
      </c>
      <c r="F102" s="17" t="s">
        <v>159</v>
      </c>
      <c r="G102" s="17" t="s">
        <v>160</v>
      </c>
      <c r="H102" s="16" t="s">
        <v>1</v>
      </c>
    </row>
    <row r="103" spans="1:17" ht="30" customHeight="1" x14ac:dyDescent="0.25">
      <c r="A103" s="3">
        <v>83</v>
      </c>
      <c r="B103" s="29" t="s">
        <v>90</v>
      </c>
      <c r="C103" s="4" t="s">
        <v>6</v>
      </c>
      <c r="D103" s="6">
        <v>200</v>
      </c>
      <c r="E103" s="27">
        <v>0</v>
      </c>
      <c r="F103" s="27">
        <v>0</v>
      </c>
      <c r="G103" s="27">
        <v>0</v>
      </c>
      <c r="H103" s="5">
        <f>SUM(E103:G103)*D103</f>
        <v>0</v>
      </c>
    </row>
    <row r="104" spans="1:17" ht="22.15" customHeight="1" x14ac:dyDescent="0.25">
      <c r="A104" s="3">
        <f>A103+1</f>
        <v>84</v>
      </c>
      <c r="B104" s="29" t="s">
        <v>91</v>
      </c>
      <c r="C104" s="4" t="s">
        <v>2</v>
      </c>
      <c r="D104" s="6">
        <v>100</v>
      </c>
      <c r="E104" s="27">
        <v>0</v>
      </c>
      <c r="F104" s="27">
        <v>0</v>
      </c>
      <c r="G104" s="27">
        <v>0</v>
      </c>
      <c r="H104" s="5">
        <f t="shared" ref="H104:H109" si="11">SUM(E104:G104)*D104</f>
        <v>0</v>
      </c>
    </row>
    <row r="105" spans="1:17" ht="22.15" customHeight="1" x14ac:dyDescent="0.25">
      <c r="A105" s="3">
        <f>A104+1</f>
        <v>85</v>
      </c>
      <c r="B105" s="8" t="s">
        <v>92</v>
      </c>
      <c r="C105" s="4" t="s">
        <v>6</v>
      </c>
      <c r="D105" s="6">
        <v>50</v>
      </c>
      <c r="E105" s="27">
        <v>0</v>
      </c>
      <c r="F105" s="27">
        <v>0</v>
      </c>
      <c r="G105" s="27">
        <v>0</v>
      </c>
      <c r="H105" s="5">
        <f t="shared" si="11"/>
        <v>0</v>
      </c>
      <c r="I105" s="13"/>
      <c r="J105" s="13"/>
      <c r="K105" s="13"/>
      <c r="L105" s="13"/>
      <c r="M105" s="13"/>
      <c r="N105" s="13"/>
      <c r="O105" s="13"/>
      <c r="P105" s="13"/>
      <c r="Q105" s="13"/>
    </row>
    <row r="106" spans="1:17" ht="26.25" customHeight="1" x14ac:dyDescent="0.25">
      <c r="A106" s="3">
        <f>A105+1</f>
        <v>86</v>
      </c>
      <c r="B106" s="8" t="s">
        <v>93</v>
      </c>
      <c r="C106" s="4" t="s">
        <v>2</v>
      </c>
      <c r="D106" s="6">
        <v>20</v>
      </c>
      <c r="E106" s="27">
        <v>0</v>
      </c>
      <c r="F106" s="27">
        <v>0</v>
      </c>
      <c r="G106" s="27">
        <v>0</v>
      </c>
      <c r="H106" s="5">
        <f t="shared" si="11"/>
        <v>0</v>
      </c>
      <c r="I106" s="13"/>
      <c r="J106" s="13"/>
      <c r="K106" s="13"/>
      <c r="L106" s="13"/>
      <c r="M106" s="13"/>
      <c r="N106" s="13"/>
      <c r="O106" s="13"/>
      <c r="P106" s="13"/>
      <c r="Q106" s="13"/>
    </row>
    <row r="107" spans="1:17" ht="26.25" customHeight="1" x14ac:dyDescent="0.25">
      <c r="A107" s="36">
        <v>87</v>
      </c>
      <c r="B107" s="34" t="s">
        <v>197</v>
      </c>
      <c r="C107" s="32" t="s">
        <v>6</v>
      </c>
      <c r="D107" s="35">
        <v>50</v>
      </c>
      <c r="E107" s="27">
        <v>0</v>
      </c>
      <c r="F107" s="27">
        <v>0</v>
      </c>
      <c r="G107" s="27">
        <v>0</v>
      </c>
      <c r="H107" s="5">
        <f t="shared" si="11"/>
        <v>0</v>
      </c>
      <c r="I107" s="13"/>
      <c r="J107" s="13"/>
      <c r="K107" s="13"/>
      <c r="L107" s="13"/>
      <c r="M107" s="13"/>
      <c r="N107" s="13"/>
      <c r="O107" s="13"/>
      <c r="P107" s="13"/>
      <c r="Q107" s="13"/>
    </row>
    <row r="108" spans="1:17" ht="26.25" customHeight="1" x14ac:dyDescent="0.25">
      <c r="A108" s="36">
        <v>88</v>
      </c>
      <c r="B108" s="34" t="s">
        <v>196</v>
      </c>
      <c r="C108" s="32" t="s">
        <v>6</v>
      </c>
      <c r="D108" s="35">
        <v>100</v>
      </c>
      <c r="E108" s="27">
        <v>0</v>
      </c>
      <c r="F108" s="27">
        <v>0</v>
      </c>
      <c r="G108" s="27">
        <v>0</v>
      </c>
      <c r="H108" s="5">
        <f t="shared" si="11"/>
        <v>0</v>
      </c>
      <c r="I108" s="13"/>
      <c r="J108" s="13"/>
      <c r="K108" s="13"/>
      <c r="L108" s="13"/>
      <c r="M108" s="13"/>
      <c r="N108" s="13"/>
      <c r="O108" s="13"/>
      <c r="P108" s="13"/>
      <c r="Q108" s="13"/>
    </row>
    <row r="109" spans="1:17" ht="42.75" customHeight="1" x14ac:dyDescent="0.25">
      <c r="A109" s="3">
        <v>89</v>
      </c>
      <c r="B109" s="10" t="s">
        <v>94</v>
      </c>
      <c r="C109" s="4" t="s">
        <v>6</v>
      </c>
      <c r="D109" s="4">
        <v>300</v>
      </c>
      <c r="E109" s="27">
        <v>0</v>
      </c>
      <c r="F109" s="27">
        <v>0</v>
      </c>
      <c r="G109" s="27">
        <v>0</v>
      </c>
      <c r="H109" s="5">
        <f t="shared" si="11"/>
        <v>0</v>
      </c>
      <c r="I109" s="13"/>
      <c r="J109" s="13"/>
      <c r="K109" s="13"/>
      <c r="L109" s="13"/>
      <c r="M109" s="13"/>
      <c r="N109" s="13"/>
      <c r="O109" s="13"/>
      <c r="P109" s="13"/>
      <c r="Q109" s="13"/>
    </row>
    <row r="110" spans="1:17" ht="22.15" customHeight="1" x14ac:dyDescent="0.25">
      <c r="A110" s="39" t="s">
        <v>95</v>
      </c>
      <c r="B110" s="40"/>
      <c r="C110" s="40"/>
      <c r="D110" s="40"/>
      <c r="E110" s="40"/>
      <c r="F110" s="40"/>
      <c r="G110" s="40"/>
      <c r="H110" s="41"/>
    </row>
    <row r="111" spans="1:17" ht="29" x14ac:dyDescent="0.25">
      <c r="A111" s="14" t="s">
        <v>13</v>
      </c>
      <c r="B111" s="18" t="s">
        <v>172</v>
      </c>
      <c r="C111" s="19" t="s">
        <v>11</v>
      </c>
      <c r="D111" s="15" t="s">
        <v>12</v>
      </c>
      <c r="E111" s="17" t="s">
        <v>158</v>
      </c>
      <c r="F111" s="17" t="s">
        <v>159</v>
      </c>
      <c r="G111" s="17" t="s">
        <v>160</v>
      </c>
      <c r="H111" s="16" t="s">
        <v>1</v>
      </c>
    </row>
    <row r="112" spans="1:17" ht="23" x14ac:dyDescent="0.25">
      <c r="A112" s="3">
        <v>90</v>
      </c>
      <c r="B112" s="8" t="s">
        <v>96</v>
      </c>
      <c r="C112" s="4" t="s">
        <v>4</v>
      </c>
      <c r="D112" s="6">
        <v>10</v>
      </c>
      <c r="E112" s="27">
        <v>0</v>
      </c>
      <c r="F112" s="27">
        <v>0</v>
      </c>
      <c r="G112" s="27">
        <v>0</v>
      </c>
      <c r="H112" s="5">
        <f>SUM(E112:G112)*D112</f>
        <v>0</v>
      </c>
    </row>
    <row r="113" spans="1:17" ht="23" x14ac:dyDescent="0.25">
      <c r="A113" s="3">
        <f>A112+1</f>
        <v>91</v>
      </c>
      <c r="B113" s="8" t="s">
        <v>97</v>
      </c>
      <c r="C113" s="4" t="s">
        <v>2</v>
      </c>
      <c r="D113" s="6">
        <v>2</v>
      </c>
      <c r="E113" s="27">
        <v>0</v>
      </c>
      <c r="F113" s="27">
        <v>0</v>
      </c>
      <c r="G113" s="27">
        <v>0</v>
      </c>
      <c r="H113" s="5">
        <f t="shared" ref="H113:H119" si="12">SUM(E113:G113)*D113</f>
        <v>0</v>
      </c>
    </row>
    <row r="114" spans="1:17" ht="22.15" customHeight="1" x14ac:dyDescent="0.25">
      <c r="A114" s="3">
        <f>A113+1</f>
        <v>92</v>
      </c>
      <c r="B114" s="8" t="s">
        <v>98</v>
      </c>
      <c r="C114" s="4" t="s">
        <v>4</v>
      </c>
      <c r="D114" s="6">
        <v>200</v>
      </c>
      <c r="E114" s="27">
        <v>0</v>
      </c>
      <c r="F114" s="27">
        <v>0</v>
      </c>
      <c r="G114" s="27">
        <v>0</v>
      </c>
      <c r="H114" s="5">
        <f t="shared" si="12"/>
        <v>0</v>
      </c>
      <c r="I114" s="13"/>
      <c r="J114" s="13"/>
      <c r="K114" s="13"/>
      <c r="L114" s="13"/>
      <c r="M114" s="13"/>
      <c r="N114" s="13"/>
      <c r="O114" s="13"/>
      <c r="P114" s="13"/>
      <c r="Q114" s="13"/>
    </row>
    <row r="115" spans="1:17" ht="23" x14ac:dyDescent="0.25">
      <c r="A115" s="3">
        <f>A114+1</f>
        <v>93</v>
      </c>
      <c r="B115" s="8" t="s">
        <v>99</v>
      </c>
      <c r="C115" s="4" t="s">
        <v>2</v>
      </c>
      <c r="D115" s="6">
        <v>15</v>
      </c>
      <c r="E115" s="27">
        <v>0</v>
      </c>
      <c r="F115" s="27">
        <v>0</v>
      </c>
      <c r="G115" s="27">
        <v>0</v>
      </c>
      <c r="H115" s="5">
        <f t="shared" si="12"/>
        <v>0</v>
      </c>
      <c r="I115" s="13"/>
      <c r="J115" s="13"/>
      <c r="K115" s="13"/>
      <c r="L115" s="13"/>
      <c r="M115" s="13"/>
      <c r="N115" s="13"/>
      <c r="O115" s="13"/>
      <c r="P115" s="13"/>
      <c r="Q115" s="13"/>
    </row>
    <row r="116" spans="1:17" ht="22.15" customHeight="1" x14ac:dyDescent="0.25">
      <c r="A116" s="3">
        <v>94</v>
      </c>
      <c r="B116" s="8" t="s">
        <v>100</v>
      </c>
      <c r="C116" s="4" t="s">
        <v>4</v>
      </c>
      <c r="D116" s="6">
        <v>200</v>
      </c>
      <c r="E116" s="27">
        <v>0</v>
      </c>
      <c r="F116" s="27">
        <v>0</v>
      </c>
      <c r="G116" s="27">
        <v>0</v>
      </c>
      <c r="H116" s="5">
        <f t="shared" si="12"/>
        <v>0</v>
      </c>
      <c r="I116" s="13"/>
      <c r="J116" s="13"/>
      <c r="K116" s="13"/>
      <c r="L116" s="13"/>
      <c r="M116" s="13"/>
      <c r="N116" s="13"/>
      <c r="O116" s="13"/>
      <c r="P116" s="13"/>
      <c r="Q116" s="13"/>
    </row>
    <row r="117" spans="1:17" ht="22.15" customHeight="1" x14ac:dyDescent="0.25">
      <c r="A117" s="3">
        <v>95</v>
      </c>
      <c r="B117" s="8" t="s">
        <v>101</v>
      </c>
      <c r="C117" s="4" t="s">
        <v>2</v>
      </c>
      <c r="D117" s="6">
        <v>15</v>
      </c>
      <c r="E117" s="27">
        <v>0</v>
      </c>
      <c r="F117" s="27">
        <v>0</v>
      </c>
      <c r="G117" s="27">
        <v>0</v>
      </c>
      <c r="H117" s="5">
        <f t="shared" si="12"/>
        <v>0</v>
      </c>
      <c r="I117" s="13"/>
      <c r="J117" s="13"/>
      <c r="K117" s="13"/>
      <c r="L117" s="13"/>
      <c r="M117" s="13"/>
      <c r="N117" s="13"/>
      <c r="O117" s="13"/>
      <c r="P117" s="13"/>
      <c r="Q117" s="13"/>
    </row>
    <row r="118" spans="1:17" ht="22.15" customHeight="1" x14ac:dyDescent="0.25">
      <c r="A118" s="3">
        <v>96</v>
      </c>
      <c r="B118" s="8" t="s">
        <v>102</v>
      </c>
      <c r="C118" s="4" t="s">
        <v>4</v>
      </c>
      <c r="D118" s="6">
        <v>300</v>
      </c>
      <c r="E118" s="27">
        <v>0</v>
      </c>
      <c r="F118" s="27">
        <v>0</v>
      </c>
      <c r="G118" s="27">
        <v>0</v>
      </c>
      <c r="H118" s="5">
        <f t="shared" si="12"/>
        <v>0</v>
      </c>
      <c r="I118" s="13"/>
      <c r="J118" s="13"/>
      <c r="K118" s="13"/>
      <c r="L118" s="13"/>
      <c r="M118" s="13"/>
      <c r="N118" s="13"/>
      <c r="O118" s="13"/>
      <c r="P118" s="13"/>
      <c r="Q118" s="13"/>
    </row>
    <row r="119" spans="1:17" ht="22.15" customHeight="1" x14ac:dyDescent="0.25">
      <c r="A119" s="3">
        <v>97</v>
      </c>
      <c r="B119" s="8" t="s">
        <v>103</v>
      </c>
      <c r="C119" s="4" t="s">
        <v>2</v>
      </c>
      <c r="D119" s="6">
        <v>50</v>
      </c>
      <c r="E119" s="27">
        <v>0</v>
      </c>
      <c r="F119" s="27">
        <v>0</v>
      </c>
      <c r="G119" s="27">
        <v>0</v>
      </c>
      <c r="H119" s="5">
        <f t="shared" si="12"/>
        <v>0</v>
      </c>
      <c r="I119" s="13"/>
      <c r="J119" s="13"/>
      <c r="K119" s="13"/>
      <c r="L119" s="13"/>
      <c r="M119" s="13"/>
      <c r="N119" s="13"/>
      <c r="O119" s="13"/>
      <c r="P119" s="13"/>
      <c r="Q119" s="13"/>
    </row>
    <row r="120" spans="1:17" ht="22.15" customHeight="1" x14ac:dyDescent="0.25">
      <c r="A120" s="39" t="s">
        <v>104</v>
      </c>
      <c r="B120" s="40"/>
      <c r="C120" s="40"/>
      <c r="D120" s="40"/>
      <c r="E120" s="40"/>
      <c r="F120" s="40"/>
      <c r="G120" s="40"/>
      <c r="H120" s="41"/>
    </row>
    <row r="121" spans="1:17" ht="29" x14ac:dyDescent="0.25">
      <c r="A121" s="14" t="s">
        <v>13</v>
      </c>
      <c r="B121" s="18" t="s">
        <v>173</v>
      </c>
      <c r="C121" s="19" t="s">
        <v>11</v>
      </c>
      <c r="D121" s="15" t="s">
        <v>12</v>
      </c>
      <c r="E121" s="17" t="s">
        <v>158</v>
      </c>
      <c r="F121" s="17" t="s">
        <v>159</v>
      </c>
      <c r="G121" s="17" t="s">
        <v>160</v>
      </c>
      <c r="H121" s="16" t="s">
        <v>1</v>
      </c>
    </row>
    <row r="122" spans="1:17" ht="22.15" customHeight="1" x14ac:dyDescent="0.25">
      <c r="A122" s="3">
        <v>98</v>
      </c>
      <c r="B122" s="8" t="s">
        <v>105</v>
      </c>
      <c r="C122" s="4" t="s">
        <v>6</v>
      </c>
      <c r="D122" s="6">
        <v>50</v>
      </c>
      <c r="E122" s="27">
        <v>0</v>
      </c>
      <c r="F122" s="27">
        <v>0</v>
      </c>
      <c r="G122" s="27">
        <v>0</v>
      </c>
      <c r="H122" s="5">
        <f>SUM(E122:G122)*D122</f>
        <v>0</v>
      </c>
    </row>
    <row r="123" spans="1:17" ht="22.15" customHeight="1" x14ac:dyDescent="0.25">
      <c r="A123" s="3">
        <f>A122+1</f>
        <v>99</v>
      </c>
      <c r="B123" s="8" t="s">
        <v>106</v>
      </c>
      <c r="C123" s="4" t="s">
        <v>6</v>
      </c>
      <c r="D123" s="6">
        <v>25</v>
      </c>
      <c r="E123" s="27">
        <v>0</v>
      </c>
      <c r="F123" s="27">
        <v>0</v>
      </c>
      <c r="G123" s="27">
        <v>0</v>
      </c>
      <c r="H123" s="5">
        <f t="shared" ref="H123:H124" si="13">SUM(E123:G123)*D123</f>
        <v>0</v>
      </c>
    </row>
    <row r="124" spans="1:17" ht="22.15" customHeight="1" x14ac:dyDescent="0.25">
      <c r="A124" s="3">
        <f>A123+1</f>
        <v>100</v>
      </c>
      <c r="B124" s="8" t="s">
        <v>107</v>
      </c>
      <c r="C124" s="4" t="s">
        <v>6</v>
      </c>
      <c r="D124" s="6">
        <v>50</v>
      </c>
      <c r="E124" s="27">
        <v>0</v>
      </c>
      <c r="F124" s="27">
        <v>0</v>
      </c>
      <c r="G124" s="27">
        <v>0</v>
      </c>
      <c r="H124" s="5">
        <f t="shared" si="13"/>
        <v>0</v>
      </c>
      <c r="I124" s="13"/>
      <c r="J124" s="13"/>
      <c r="K124" s="13"/>
      <c r="L124" s="13"/>
      <c r="M124" s="13"/>
      <c r="N124" s="13"/>
      <c r="O124" s="13"/>
      <c r="P124" s="13"/>
      <c r="Q124" s="13"/>
    </row>
    <row r="125" spans="1:17" ht="22.15" customHeight="1" x14ac:dyDescent="0.25">
      <c r="A125" s="39" t="s">
        <v>108</v>
      </c>
      <c r="B125" s="40"/>
      <c r="C125" s="40"/>
      <c r="D125" s="40"/>
      <c r="E125" s="40"/>
      <c r="F125" s="40"/>
      <c r="G125" s="40"/>
      <c r="H125" s="41"/>
    </row>
    <row r="126" spans="1:17" ht="29" x14ac:dyDescent="0.25">
      <c r="A126" s="14" t="s">
        <v>13</v>
      </c>
      <c r="B126" s="18" t="s">
        <v>174</v>
      </c>
      <c r="C126" s="19" t="s">
        <v>11</v>
      </c>
      <c r="D126" s="15" t="s">
        <v>12</v>
      </c>
      <c r="E126" s="17" t="s">
        <v>158</v>
      </c>
      <c r="F126" s="17" t="s">
        <v>159</v>
      </c>
      <c r="G126" s="17" t="s">
        <v>160</v>
      </c>
      <c r="H126" s="16" t="s">
        <v>1</v>
      </c>
    </row>
    <row r="127" spans="1:17" ht="22.15" customHeight="1" x14ac:dyDescent="0.25">
      <c r="A127" s="3">
        <v>101</v>
      </c>
      <c r="B127" s="8" t="s">
        <v>109</v>
      </c>
      <c r="C127" s="4" t="s">
        <v>6</v>
      </c>
      <c r="D127" s="6">
        <v>10</v>
      </c>
      <c r="E127" s="27">
        <v>0</v>
      </c>
      <c r="F127" s="27">
        <v>0</v>
      </c>
      <c r="G127" s="27">
        <v>0</v>
      </c>
      <c r="H127" s="5">
        <f>SUM(E127:G127)*D127</f>
        <v>0</v>
      </c>
    </row>
    <row r="128" spans="1:17" ht="22.15" customHeight="1" x14ac:dyDescent="0.25">
      <c r="A128" s="3">
        <f>A127+1</f>
        <v>102</v>
      </c>
      <c r="B128" s="8" t="s">
        <v>117</v>
      </c>
      <c r="C128" s="4" t="s">
        <v>2</v>
      </c>
      <c r="D128" s="6">
        <v>5</v>
      </c>
      <c r="E128" s="27">
        <v>0</v>
      </c>
      <c r="F128" s="27">
        <v>0</v>
      </c>
      <c r="G128" s="27">
        <v>0</v>
      </c>
      <c r="H128" s="5">
        <f t="shared" ref="H128:H139" si="14">SUM(E128:G128)*D128</f>
        <v>0</v>
      </c>
    </row>
    <row r="129" spans="1:17" ht="22.15" customHeight="1" x14ac:dyDescent="0.25">
      <c r="A129" s="3">
        <v>103</v>
      </c>
      <c r="B129" s="8" t="s">
        <v>110</v>
      </c>
      <c r="C129" s="4" t="s">
        <v>6</v>
      </c>
      <c r="D129" s="6">
        <v>20</v>
      </c>
      <c r="E129" s="27">
        <v>0</v>
      </c>
      <c r="F129" s="27">
        <v>0</v>
      </c>
      <c r="G129" s="27">
        <v>0</v>
      </c>
      <c r="H129" s="5">
        <f t="shared" si="14"/>
        <v>0</v>
      </c>
    </row>
    <row r="130" spans="1:17" ht="22.15" customHeight="1" x14ac:dyDescent="0.25">
      <c r="A130" s="3">
        <v>104</v>
      </c>
      <c r="B130" s="8" t="s">
        <v>118</v>
      </c>
      <c r="C130" s="4" t="s">
        <v>2</v>
      </c>
      <c r="D130" s="6">
        <v>10</v>
      </c>
      <c r="E130" s="27">
        <v>0</v>
      </c>
      <c r="F130" s="27">
        <v>0</v>
      </c>
      <c r="G130" s="27">
        <v>0</v>
      </c>
      <c r="H130" s="5">
        <f t="shared" si="14"/>
        <v>0</v>
      </c>
    </row>
    <row r="131" spans="1:17" ht="22.15" customHeight="1" x14ac:dyDescent="0.25">
      <c r="A131" s="3">
        <v>105</v>
      </c>
      <c r="B131" s="8" t="s">
        <v>111</v>
      </c>
      <c r="C131" s="4" t="s">
        <v>6</v>
      </c>
      <c r="D131" s="6">
        <v>10</v>
      </c>
      <c r="E131" s="27">
        <v>0</v>
      </c>
      <c r="F131" s="27">
        <v>0</v>
      </c>
      <c r="G131" s="27">
        <v>0</v>
      </c>
      <c r="H131" s="5">
        <f t="shared" si="14"/>
        <v>0</v>
      </c>
    </row>
    <row r="132" spans="1:17" ht="22.15" customHeight="1" x14ac:dyDescent="0.25">
      <c r="A132" s="3">
        <v>106</v>
      </c>
      <c r="B132" s="8" t="s">
        <v>119</v>
      </c>
      <c r="C132" s="4" t="s">
        <v>2</v>
      </c>
      <c r="D132" s="6">
        <v>2</v>
      </c>
      <c r="E132" s="27">
        <v>0</v>
      </c>
      <c r="F132" s="27">
        <v>0</v>
      </c>
      <c r="G132" s="27">
        <v>0</v>
      </c>
      <c r="H132" s="5">
        <f t="shared" si="14"/>
        <v>0</v>
      </c>
    </row>
    <row r="133" spans="1:17" ht="22.15" customHeight="1" x14ac:dyDescent="0.25">
      <c r="A133" s="3">
        <v>107</v>
      </c>
      <c r="B133" s="8" t="s">
        <v>112</v>
      </c>
      <c r="C133" s="4" t="s">
        <v>6</v>
      </c>
      <c r="D133" s="6">
        <v>20</v>
      </c>
      <c r="E133" s="27">
        <v>0</v>
      </c>
      <c r="F133" s="27">
        <v>0</v>
      </c>
      <c r="G133" s="27">
        <v>0</v>
      </c>
      <c r="H133" s="5">
        <f t="shared" si="14"/>
        <v>0</v>
      </c>
    </row>
    <row r="134" spans="1:17" ht="22.15" customHeight="1" x14ac:dyDescent="0.25">
      <c r="A134" s="3">
        <v>108</v>
      </c>
      <c r="B134" s="8" t="s">
        <v>120</v>
      </c>
      <c r="C134" s="4" t="s">
        <v>2</v>
      </c>
      <c r="D134" s="6">
        <v>10</v>
      </c>
      <c r="E134" s="27">
        <v>0</v>
      </c>
      <c r="F134" s="27">
        <v>0</v>
      </c>
      <c r="G134" s="27">
        <v>0</v>
      </c>
      <c r="H134" s="5">
        <f t="shared" si="14"/>
        <v>0</v>
      </c>
    </row>
    <row r="135" spans="1:17" ht="22.15" customHeight="1" x14ac:dyDescent="0.25">
      <c r="A135" s="3">
        <v>109</v>
      </c>
      <c r="B135" s="8" t="s">
        <v>113</v>
      </c>
      <c r="C135" s="4" t="s">
        <v>6</v>
      </c>
      <c r="D135" s="6">
        <v>35</v>
      </c>
      <c r="E135" s="27">
        <v>0</v>
      </c>
      <c r="F135" s="27">
        <v>0</v>
      </c>
      <c r="G135" s="27">
        <v>0</v>
      </c>
      <c r="H135" s="5">
        <f t="shared" si="14"/>
        <v>0</v>
      </c>
    </row>
    <row r="136" spans="1:17" ht="22.15" customHeight="1" x14ac:dyDescent="0.25">
      <c r="A136" s="3">
        <v>110</v>
      </c>
      <c r="B136" s="8" t="s">
        <v>114</v>
      </c>
      <c r="C136" s="4" t="s">
        <v>6</v>
      </c>
      <c r="D136" s="6">
        <v>50</v>
      </c>
      <c r="E136" s="27">
        <v>0</v>
      </c>
      <c r="F136" s="27">
        <v>0</v>
      </c>
      <c r="G136" s="27">
        <v>0</v>
      </c>
      <c r="H136" s="5">
        <f t="shared" si="14"/>
        <v>0</v>
      </c>
    </row>
    <row r="137" spans="1:17" ht="22.15" customHeight="1" x14ac:dyDescent="0.25">
      <c r="A137" s="3">
        <v>111</v>
      </c>
      <c r="B137" s="8" t="s">
        <v>115</v>
      </c>
      <c r="C137" s="4" t="s">
        <v>6</v>
      </c>
      <c r="D137" s="6">
        <v>50</v>
      </c>
      <c r="E137" s="27">
        <v>0</v>
      </c>
      <c r="F137" s="27">
        <v>0</v>
      </c>
      <c r="G137" s="27">
        <v>0</v>
      </c>
      <c r="H137" s="5">
        <f t="shared" si="14"/>
        <v>0</v>
      </c>
    </row>
    <row r="138" spans="1:17" ht="22.15" customHeight="1" x14ac:dyDescent="0.25">
      <c r="A138" s="3">
        <v>112</v>
      </c>
      <c r="B138" s="8" t="s">
        <v>116</v>
      </c>
      <c r="C138" s="4" t="s">
        <v>6</v>
      </c>
      <c r="D138" s="6">
        <v>20</v>
      </c>
      <c r="E138" s="27">
        <v>0</v>
      </c>
      <c r="F138" s="27">
        <v>0</v>
      </c>
      <c r="G138" s="27">
        <v>0</v>
      </c>
      <c r="H138" s="5">
        <f t="shared" si="14"/>
        <v>0</v>
      </c>
    </row>
    <row r="139" spans="1:17" ht="22.15" customHeight="1" x14ac:dyDescent="0.25">
      <c r="A139" s="3">
        <v>113</v>
      </c>
      <c r="B139" s="8" t="s">
        <v>121</v>
      </c>
      <c r="C139" s="4" t="s">
        <v>2</v>
      </c>
      <c r="D139" s="6">
        <v>10</v>
      </c>
      <c r="E139" s="27">
        <v>0</v>
      </c>
      <c r="F139" s="27">
        <v>0</v>
      </c>
      <c r="G139" s="27">
        <v>0</v>
      </c>
      <c r="H139" s="5">
        <f t="shared" si="14"/>
        <v>0</v>
      </c>
      <c r="I139" s="13"/>
      <c r="J139" s="13"/>
      <c r="K139" s="13"/>
      <c r="L139" s="13"/>
      <c r="M139" s="13"/>
      <c r="N139" s="13"/>
      <c r="O139" s="13"/>
      <c r="P139" s="13"/>
      <c r="Q139" s="13"/>
    </row>
    <row r="140" spans="1:17" ht="22.15" customHeight="1" x14ac:dyDescent="0.25">
      <c r="A140" s="32">
        <v>114</v>
      </c>
      <c r="B140" s="31" t="s">
        <v>192</v>
      </c>
      <c r="C140" s="32" t="s">
        <v>6</v>
      </c>
      <c r="D140" s="33">
        <v>20</v>
      </c>
      <c r="E140" s="27">
        <v>0</v>
      </c>
      <c r="F140" s="27">
        <v>0</v>
      </c>
      <c r="G140" s="27">
        <v>0</v>
      </c>
      <c r="H140" s="5">
        <f>SUM(E140:G140)*D140</f>
        <v>0</v>
      </c>
    </row>
    <row r="141" spans="1:17" ht="22.15" customHeight="1" x14ac:dyDescent="0.25">
      <c r="A141" s="32">
        <v>115</v>
      </c>
      <c r="B141" s="31" t="s">
        <v>193</v>
      </c>
      <c r="C141" s="32" t="s">
        <v>2</v>
      </c>
      <c r="D141" s="33">
        <v>10</v>
      </c>
      <c r="E141" s="27">
        <v>0</v>
      </c>
      <c r="F141" s="27">
        <v>0</v>
      </c>
      <c r="G141" s="27">
        <v>0</v>
      </c>
      <c r="H141" s="5">
        <f>SUM(E141:G141)*D141</f>
        <v>0</v>
      </c>
    </row>
    <row r="142" spans="1:17" ht="22.15" customHeight="1" x14ac:dyDescent="0.25">
      <c r="A142" s="39" t="s">
        <v>122</v>
      </c>
      <c r="B142" s="40"/>
      <c r="C142" s="40"/>
      <c r="D142" s="40"/>
      <c r="E142" s="40"/>
      <c r="F142" s="40"/>
      <c r="G142" s="40"/>
      <c r="H142" s="41"/>
    </row>
    <row r="143" spans="1:17" ht="29" x14ac:dyDescent="0.25">
      <c r="A143" s="14" t="s">
        <v>13</v>
      </c>
      <c r="B143" s="18" t="s">
        <v>175</v>
      </c>
      <c r="C143" s="19" t="s">
        <v>11</v>
      </c>
      <c r="D143" s="15" t="s">
        <v>12</v>
      </c>
      <c r="E143" s="17" t="s">
        <v>158</v>
      </c>
      <c r="F143" s="17" t="s">
        <v>159</v>
      </c>
      <c r="G143" s="17" t="s">
        <v>160</v>
      </c>
      <c r="H143" s="16" t="s">
        <v>1</v>
      </c>
    </row>
    <row r="144" spans="1:17" ht="22.15" customHeight="1" x14ac:dyDescent="0.25">
      <c r="A144" s="3">
        <v>116</v>
      </c>
      <c r="B144" s="8" t="s">
        <v>123</v>
      </c>
      <c r="C144" s="4" t="s">
        <v>6</v>
      </c>
      <c r="D144" s="6">
        <v>25</v>
      </c>
      <c r="E144" s="27">
        <v>0</v>
      </c>
      <c r="F144" s="27">
        <v>0</v>
      </c>
      <c r="G144" s="27">
        <v>0</v>
      </c>
      <c r="H144" s="5">
        <f>SUM(E144:G144)*D144</f>
        <v>0</v>
      </c>
    </row>
    <row r="145" spans="1:17" ht="22.15" customHeight="1" x14ac:dyDescent="0.25">
      <c r="A145" s="3">
        <v>117</v>
      </c>
      <c r="B145" s="8" t="s">
        <v>124</v>
      </c>
      <c r="C145" s="4" t="s">
        <v>6</v>
      </c>
      <c r="D145" s="6">
        <v>20</v>
      </c>
      <c r="E145" s="27">
        <v>0</v>
      </c>
      <c r="F145" s="27">
        <v>0</v>
      </c>
      <c r="G145" s="27">
        <v>0</v>
      </c>
      <c r="H145" s="5">
        <f>SUM(E145:G145)*D145</f>
        <v>0</v>
      </c>
    </row>
    <row r="146" spans="1:17" ht="22.15" customHeight="1" x14ac:dyDescent="0.25">
      <c r="A146" s="39" t="s">
        <v>125</v>
      </c>
      <c r="B146" s="40"/>
      <c r="C146" s="40"/>
      <c r="D146" s="40"/>
      <c r="E146" s="40"/>
      <c r="F146" s="40"/>
      <c r="G146" s="40"/>
      <c r="H146" s="41"/>
    </row>
    <row r="147" spans="1:17" ht="29" x14ac:dyDescent="0.25">
      <c r="A147" s="14" t="s">
        <v>13</v>
      </c>
      <c r="B147" s="18" t="s">
        <v>176</v>
      </c>
      <c r="C147" s="19" t="s">
        <v>11</v>
      </c>
      <c r="D147" s="15" t="s">
        <v>12</v>
      </c>
      <c r="E147" s="17" t="s">
        <v>158</v>
      </c>
      <c r="F147" s="17" t="s">
        <v>159</v>
      </c>
      <c r="G147" s="17" t="s">
        <v>160</v>
      </c>
      <c r="H147" s="16" t="s">
        <v>1</v>
      </c>
    </row>
    <row r="148" spans="1:17" ht="22.15" customHeight="1" x14ac:dyDescent="0.25">
      <c r="A148" s="3">
        <v>118</v>
      </c>
      <c r="B148" s="8" t="s">
        <v>126</v>
      </c>
      <c r="C148" s="4" t="s">
        <v>2</v>
      </c>
      <c r="D148" s="6">
        <v>200</v>
      </c>
      <c r="E148" s="27">
        <v>0</v>
      </c>
      <c r="F148" s="27">
        <v>0</v>
      </c>
      <c r="G148" s="27">
        <v>0</v>
      </c>
      <c r="H148" s="5">
        <f>SUM(E148:G148)*D148</f>
        <v>0</v>
      </c>
    </row>
    <row r="149" spans="1:17" ht="22.15" customHeight="1" x14ac:dyDescent="0.25">
      <c r="A149" s="3">
        <v>119</v>
      </c>
      <c r="B149" s="8" t="s">
        <v>127</v>
      </c>
      <c r="C149" s="4" t="s">
        <v>2</v>
      </c>
      <c r="D149" s="6">
        <v>20</v>
      </c>
      <c r="E149" s="27">
        <v>0</v>
      </c>
      <c r="F149" s="27">
        <v>0</v>
      </c>
      <c r="G149" s="27">
        <v>0</v>
      </c>
      <c r="H149" s="5">
        <f t="shared" ref="H149:H151" si="15">SUM(E149:G149)*D149</f>
        <v>0</v>
      </c>
    </row>
    <row r="150" spans="1:17" ht="22.15" customHeight="1" x14ac:dyDescent="0.25">
      <c r="A150" s="3">
        <v>120</v>
      </c>
      <c r="B150" s="8" t="s">
        <v>128</v>
      </c>
      <c r="C150" s="4" t="s">
        <v>2</v>
      </c>
      <c r="D150" s="6">
        <v>100</v>
      </c>
      <c r="E150" s="27">
        <v>0</v>
      </c>
      <c r="F150" s="27">
        <v>0</v>
      </c>
      <c r="G150" s="27">
        <v>0</v>
      </c>
      <c r="H150" s="5">
        <f t="shared" si="15"/>
        <v>0</v>
      </c>
    </row>
    <row r="151" spans="1:17" ht="22.15" customHeight="1" x14ac:dyDescent="0.25">
      <c r="A151" s="3">
        <v>121</v>
      </c>
      <c r="B151" s="8" t="s">
        <v>129</v>
      </c>
      <c r="C151" s="4" t="s">
        <v>2</v>
      </c>
      <c r="D151" s="6">
        <v>20</v>
      </c>
      <c r="E151" s="27">
        <v>0</v>
      </c>
      <c r="F151" s="27">
        <v>0</v>
      </c>
      <c r="G151" s="27">
        <v>0</v>
      </c>
      <c r="H151" s="5">
        <f t="shared" si="15"/>
        <v>0</v>
      </c>
      <c r="I151" s="13"/>
      <c r="J151" s="13"/>
      <c r="K151" s="13"/>
      <c r="L151" s="13"/>
      <c r="M151" s="13"/>
      <c r="N151" s="13"/>
      <c r="O151" s="13"/>
      <c r="P151" s="13"/>
      <c r="Q151" s="13"/>
    </row>
    <row r="152" spans="1:17" ht="22.15" customHeight="1" x14ac:dyDescent="0.25">
      <c r="A152" s="39" t="s">
        <v>130</v>
      </c>
      <c r="B152" s="40"/>
      <c r="C152" s="40"/>
      <c r="D152" s="40"/>
      <c r="E152" s="40"/>
      <c r="F152" s="40"/>
      <c r="G152" s="40"/>
      <c r="H152" s="41"/>
    </row>
    <row r="153" spans="1:17" ht="29" x14ac:dyDescent="0.25">
      <c r="A153" s="14" t="s">
        <v>13</v>
      </c>
      <c r="B153" s="18" t="s">
        <v>177</v>
      </c>
      <c r="C153" s="19" t="s">
        <v>11</v>
      </c>
      <c r="D153" s="15" t="s">
        <v>12</v>
      </c>
      <c r="E153" s="17" t="s">
        <v>158</v>
      </c>
      <c r="F153" s="17" t="s">
        <v>159</v>
      </c>
      <c r="G153" s="17" t="s">
        <v>160</v>
      </c>
      <c r="H153" s="16" t="s">
        <v>1</v>
      </c>
    </row>
    <row r="154" spans="1:17" ht="22.15" customHeight="1" x14ac:dyDescent="0.25">
      <c r="A154" s="3">
        <v>122</v>
      </c>
      <c r="B154" s="8" t="s">
        <v>131</v>
      </c>
      <c r="C154" s="4" t="s">
        <v>6</v>
      </c>
      <c r="D154" s="6">
        <v>10</v>
      </c>
      <c r="E154" s="27">
        <v>0</v>
      </c>
      <c r="F154" s="27">
        <v>0</v>
      </c>
      <c r="G154" s="27">
        <v>0</v>
      </c>
      <c r="H154" s="5">
        <f>SUM(E154:G154)*D154</f>
        <v>0</v>
      </c>
    </row>
    <row r="155" spans="1:17" ht="22.15" customHeight="1" x14ac:dyDescent="0.25">
      <c r="A155" s="36">
        <v>123</v>
      </c>
      <c r="B155" s="34" t="s">
        <v>194</v>
      </c>
      <c r="C155" s="32" t="s">
        <v>6</v>
      </c>
      <c r="D155" s="35">
        <v>10</v>
      </c>
      <c r="E155" s="27">
        <v>0</v>
      </c>
      <c r="F155" s="27">
        <v>0</v>
      </c>
      <c r="G155" s="27">
        <v>0</v>
      </c>
      <c r="H155" s="5">
        <f t="shared" ref="H155:H156" si="16">SUM(E155:G155)*D155</f>
        <v>0</v>
      </c>
    </row>
    <row r="156" spans="1:17" ht="23" x14ac:dyDescent="0.25">
      <c r="A156" s="36">
        <v>124</v>
      </c>
      <c r="B156" s="34" t="s">
        <v>195</v>
      </c>
      <c r="C156" s="32" t="s">
        <v>2</v>
      </c>
      <c r="D156" s="35">
        <v>5</v>
      </c>
      <c r="E156" s="27">
        <v>0</v>
      </c>
      <c r="F156" s="27">
        <v>0</v>
      </c>
      <c r="G156" s="27">
        <v>0</v>
      </c>
      <c r="H156" s="5">
        <f t="shared" si="16"/>
        <v>0</v>
      </c>
      <c r="I156" s="13"/>
      <c r="J156" s="13"/>
      <c r="K156" s="13"/>
      <c r="L156" s="13"/>
      <c r="M156" s="13"/>
      <c r="N156" s="13"/>
      <c r="O156" s="13"/>
      <c r="P156" s="13"/>
      <c r="Q156" s="13"/>
    </row>
    <row r="157" spans="1:17" ht="22.15" customHeight="1" x14ac:dyDescent="0.25">
      <c r="A157" s="39" t="s">
        <v>132</v>
      </c>
      <c r="B157" s="40"/>
      <c r="C157" s="40"/>
      <c r="D157" s="40"/>
      <c r="E157" s="40"/>
      <c r="F157" s="40"/>
      <c r="G157" s="40"/>
      <c r="H157" s="41"/>
    </row>
    <row r="158" spans="1:17" ht="29" x14ac:dyDescent="0.25">
      <c r="A158" s="14" t="s">
        <v>13</v>
      </c>
      <c r="B158" s="18" t="s">
        <v>178</v>
      </c>
      <c r="C158" s="19" t="s">
        <v>11</v>
      </c>
      <c r="D158" s="15" t="s">
        <v>12</v>
      </c>
      <c r="E158" s="17" t="s">
        <v>158</v>
      </c>
      <c r="F158" s="17" t="s">
        <v>159</v>
      </c>
      <c r="G158" s="17" t="s">
        <v>160</v>
      </c>
      <c r="H158" s="16" t="s">
        <v>1</v>
      </c>
    </row>
    <row r="159" spans="1:17" ht="22.15" customHeight="1" x14ac:dyDescent="0.25">
      <c r="A159" s="3">
        <v>125</v>
      </c>
      <c r="B159" s="8" t="s">
        <v>133</v>
      </c>
      <c r="C159" s="4" t="s">
        <v>6</v>
      </c>
      <c r="D159" s="6">
        <v>50</v>
      </c>
      <c r="E159" s="27">
        <v>0</v>
      </c>
      <c r="F159" s="27">
        <v>0</v>
      </c>
      <c r="G159" s="27">
        <v>0</v>
      </c>
      <c r="H159" s="5">
        <f>SUM(E159:G159)*D159</f>
        <v>0</v>
      </c>
    </row>
    <row r="160" spans="1:17" ht="22.15" customHeight="1" x14ac:dyDescent="0.25">
      <c r="A160" s="3">
        <v>126</v>
      </c>
      <c r="B160" s="8" t="s">
        <v>134</v>
      </c>
      <c r="C160" s="4" t="s">
        <v>6</v>
      </c>
      <c r="D160" s="6">
        <v>50</v>
      </c>
      <c r="E160" s="27">
        <v>0</v>
      </c>
      <c r="F160" s="27">
        <v>0</v>
      </c>
      <c r="G160" s="27">
        <v>0</v>
      </c>
      <c r="H160" s="5">
        <f t="shared" ref="H160:H162" si="17">SUM(E160:G160)*D160</f>
        <v>0</v>
      </c>
    </row>
    <row r="161" spans="1:17" ht="22.15" customHeight="1" x14ac:dyDescent="0.25">
      <c r="A161" s="3">
        <v>127</v>
      </c>
      <c r="B161" s="8" t="s">
        <v>135</v>
      </c>
      <c r="C161" s="4" t="s">
        <v>4</v>
      </c>
      <c r="D161" s="6">
        <v>125</v>
      </c>
      <c r="E161" s="27">
        <v>0</v>
      </c>
      <c r="F161" s="27">
        <v>0</v>
      </c>
      <c r="G161" s="27">
        <v>0</v>
      </c>
      <c r="H161" s="5">
        <f t="shared" si="17"/>
        <v>0</v>
      </c>
    </row>
    <row r="162" spans="1:17" ht="22.15" customHeight="1" x14ac:dyDescent="0.25">
      <c r="A162" s="3">
        <v>128</v>
      </c>
      <c r="B162" s="8" t="s">
        <v>136</v>
      </c>
      <c r="C162" s="4" t="s">
        <v>6</v>
      </c>
      <c r="D162" s="6">
        <v>60</v>
      </c>
      <c r="E162" s="27">
        <v>0</v>
      </c>
      <c r="F162" s="27">
        <v>0</v>
      </c>
      <c r="G162" s="27">
        <v>0</v>
      </c>
      <c r="H162" s="5">
        <f t="shared" si="17"/>
        <v>0</v>
      </c>
      <c r="I162" s="13"/>
      <c r="J162" s="13"/>
      <c r="K162" s="13"/>
      <c r="L162" s="13"/>
      <c r="M162" s="13"/>
      <c r="N162" s="13"/>
      <c r="O162" s="13"/>
      <c r="P162" s="13"/>
      <c r="Q162" s="13"/>
    </row>
    <row r="163" spans="1:17" ht="22.15" customHeight="1" x14ac:dyDescent="0.25">
      <c r="A163" s="39" t="s">
        <v>137</v>
      </c>
      <c r="B163" s="40"/>
      <c r="C163" s="40"/>
      <c r="D163" s="40"/>
      <c r="E163" s="40"/>
      <c r="F163" s="40"/>
      <c r="G163" s="40"/>
      <c r="H163" s="41"/>
    </row>
    <row r="164" spans="1:17" ht="29" x14ac:dyDescent="0.25">
      <c r="A164" s="14" t="s">
        <v>13</v>
      </c>
      <c r="B164" s="18" t="s">
        <v>179</v>
      </c>
      <c r="C164" s="19" t="s">
        <v>11</v>
      </c>
      <c r="D164" s="15" t="s">
        <v>12</v>
      </c>
      <c r="E164" s="17" t="s">
        <v>158</v>
      </c>
      <c r="F164" s="17" t="s">
        <v>159</v>
      </c>
      <c r="G164" s="17" t="s">
        <v>160</v>
      </c>
      <c r="H164" s="16" t="s">
        <v>1</v>
      </c>
    </row>
    <row r="165" spans="1:17" ht="22.15" customHeight="1" x14ac:dyDescent="0.25">
      <c r="A165" s="3">
        <v>129</v>
      </c>
      <c r="B165" s="8" t="s">
        <v>140</v>
      </c>
      <c r="C165" s="4" t="s">
        <v>2</v>
      </c>
      <c r="D165" s="6">
        <v>200</v>
      </c>
      <c r="E165" s="27">
        <v>0</v>
      </c>
      <c r="F165" s="27">
        <v>0</v>
      </c>
      <c r="G165" s="27">
        <v>0</v>
      </c>
      <c r="H165" s="5">
        <f>SUM(E165:G165)*D165</f>
        <v>0</v>
      </c>
    </row>
    <row r="166" spans="1:17" ht="22.15" customHeight="1" x14ac:dyDescent="0.25">
      <c r="A166" s="3">
        <f>A165+1</f>
        <v>130</v>
      </c>
      <c r="B166" s="8" t="s">
        <v>141</v>
      </c>
      <c r="C166" s="4" t="s">
        <v>2</v>
      </c>
      <c r="D166" s="6">
        <v>20</v>
      </c>
      <c r="E166" s="27">
        <v>0</v>
      </c>
      <c r="F166" s="27">
        <v>0</v>
      </c>
      <c r="G166" s="27">
        <v>0</v>
      </c>
      <c r="H166" s="5">
        <f t="shared" ref="H166:H175" si="18">SUM(E166:G166)*D166</f>
        <v>0</v>
      </c>
    </row>
    <row r="167" spans="1:17" ht="22.15" customHeight="1" x14ac:dyDescent="0.25">
      <c r="A167" s="3">
        <v>131</v>
      </c>
      <c r="B167" s="8" t="s">
        <v>142</v>
      </c>
      <c r="C167" s="4" t="s">
        <v>2</v>
      </c>
      <c r="D167" s="6">
        <v>100</v>
      </c>
      <c r="E167" s="27">
        <v>0</v>
      </c>
      <c r="F167" s="27">
        <v>0</v>
      </c>
      <c r="G167" s="27">
        <v>0</v>
      </c>
      <c r="H167" s="5">
        <f t="shared" si="18"/>
        <v>0</v>
      </c>
    </row>
    <row r="168" spans="1:17" ht="22.15" customHeight="1" x14ac:dyDescent="0.25">
      <c r="A168" s="3">
        <v>132</v>
      </c>
      <c r="B168" s="8" t="s">
        <v>143</v>
      </c>
      <c r="C168" s="4" t="s">
        <v>2</v>
      </c>
      <c r="D168" s="6">
        <v>100</v>
      </c>
      <c r="E168" s="27">
        <v>0</v>
      </c>
      <c r="F168" s="27">
        <v>0</v>
      </c>
      <c r="G168" s="27">
        <v>0</v>
      </c>
      <c r="H168" s="5">
        <f t="shared" si="18"/>
        <v>0</v>
      </c>
    </row>
    <row r="169" spans="1:17" ht="22.15" customHeight="1" x14ac:dyDescent="0.25">
      <c r="A169" s="3">
        <v>133</v>
      </c>
      <c r="B169" s="8" t="s">
        <v>138</v>
      </c>
      <c r="C169" s="4" t="s">
        <v>2</v>
      </c>
      <c r="D169" s="6">
        <v>100</v>
      </c>
      <c r="E169" s="27">
        <v>0</v>
      </c>
      <c r="F169" s="27">
        <v>0</v>
      </c>
      <c r="G169" s="27">
        <v>0</v>
      </c>
      <c r="H169" s="5">
        <f t="shared" si="18"/>
        <v>0</v>
      </c>
    </row>
    <row r="170" spans="1:17" ht="22.15" customHeight="1" x14ac:dyDescent="0.25">
      <c r="A170" s="3">
        <f t="shared" ref="A170" si="19">A169+1</f>
        <v>134</v>
      </c>
      <c r="B170" s="8" t="s">
        <v>139</v>
      </c>
      <c r="C170" s="4" t="s">
        <v>2</v>
      </c>
      <c r="D170" s="6">
        <v>30</v>
      </c>
      <c r="E170" s="27">
        <v>0</v>
      </c>
      <c r="F170" s="27">
        <v>0</v>
      </c>
      <c r="G170" s="27">
        <v>0</v>
      </c>
      <c r="H170" s="5">
        <f t="shared" si="18"/>
        <v>0</v>
      </c>
    </row>
    <row r="171" spans="1:17" ht="22.15" customHeight="1" x14ac:dyDescent="0.25">
      <c r="A171" s="3">
        <v>135</v>
      </c>
      <c r="B171" s="8" t="s">
        <v>181</v>
      </c>
      <c r="C171" s="4" t="s">
        <v>2</v>
      </c>
      <c r="D171" s="6">
        <v>50</v>
      </c>
      <c r="E171" s="27">
        <v>0</v>
      </c>
      <c r="F171" s="27">
        <v>0</v>
      </c>
      <c r="G171" s="27">
        <v>0</v>
      </c>
      <c r="H171" s="5">
        <f t="shared" si="18"/>
        <v>0</v>
      </c>
    </row>
    <row r="172" spans="1:17" ht="22.15" customHeight="1" x14ac:dyDescent="0.25">
      <c r="A172" s="3">
        <v>136</v>
      </c>
      <c r="B172" s="8" t="s">
        <v>144</v>
      </c>
      <c r="C172" s="4" t="s">
        <v>155</v>
      </c>
      <c r="D172" s="6">
        <v>100</v>
      </c>
      <c r="E172" s="27">
        <v>0</v>
      </c>
      <c r="F172" s="27">
        <v>0</v>
      </c>
      <c r="G172" s="27">
        <v>0</v>
      </c>
      <c r="H172" s="5">
        <f t="shared" si="18"/>
        <v>0</v>
      </c>
    </row>
    <row r="173" spans="1:17" ht="22.15" customHeight="1" x14ac:dyDescent="0.25">
      <c r="A173" s="3">
        <v>137</v>
      </c>
      <c r="B173" s="8" t="s">
        <v>145</v>
      </c>
      <c r="C173" s="4" t="s">
        <v>155</v>
      </c>
      <c r="D173" s="6">
        <v>20</v>
      </c>
      <c r="E173" s="27">
        <v>0</v>
      </c>
      <c r="F173" s="27">
        <v>0</v>
      </c>
      <c r="G173" s="27">
        <v>0</v>
      </c>
      <c r="H173" s="5">
        <f t="shared" si="18"/>
        <v>0</v>
      </c>
    </row>
    <row r="174" spans="1:17" ht="22.15" customHeight="1" x14ac:dyDescent="0.25">
      <c r="A174" s="3">
        <v>138</v>
      </c>
      <c r="B174" s="8" t="s">
        <v>146</v>
      </c>
      <c r="C174" s="4" t="s">
        <v>154</v>
      </c>
      <c r="D174" s="6">
        <v>1000</v>
      </c>
      <c r="E174" s="27">
        <v>0</v>
      </c>
      <c r="F174" s="27">
        <v>0</v>
      </c>
      <c r="G174" s="27">
        <v>0</v>
      </c>
      <c r="H174" s="5">
        <f t="shared" si="18"/>
        <v>0</v>
      </c>
    </row>
    <row r="175" spans="1:17" ht="22.15" customHeight="1" x14ac:dyDescent="0.25">
      <c r="A175" s="3">
        <v>139</v>
      </c>
      <c r="B175" s="8" t="s">
        <v>147</v>
      </c>
      <c r="C175" s="4" t="s">
        <v>154</v>
      </c>
      <c r="D175" s="6">
        <v>2500</v>
      </c>
      <c r="E175" s="27">
        <v>0</v>
      </c>
      <c r="F175" s="27">
        <v>0</v>
      </c>
      <c r="G175" s="27">
        <v>0</v>
      </c>
      <c r="H175" s="5">
        <f t="shared" si="18"/>
        <v>0</v>
      </c>
    </row>
    <row r="176" spans="1:17" s="13" customFormat="1" ht="22.15" customHeight="1" x14ac:dyDescent="0.25">
      <c r="A176" s="39" t="s">
        <v>8</v>
      </c>
      <c r="B176" s="40"/>
      <c r="C176" s="40"/>
      <c r="D176" s="40"/>
      <c r="E176" s="40"/>
      <c r="F176" s="40"/>
      <c r="G176" s="40"/>
      <c r="H176" s="41"/>
      <c r="I176" s="24"/>
    </row>
    <row r="177" spans="1:17" s="13" customFormat="1" ht="43.5" x14ac:dyDescent="0.25">
      <c r="A177" s="14" t="s">
        <v>13</v>
      </c>
      <c r="B177" s="18" t="s">
        <v>180</v>
      </c>
      <c r="C177" s="19" t="s">
        <v>11</v>
      </c>
      <c r="D177" s="15" t="s">
        <v>12</v>
      </c>
      <c r="E177" s="17" t="s">
        <v>158</v>
      </c>
      <c r="F177" s="17" t="s">
        <v>159</v>
      </c>
      <c r="G177" s="17" t="s">
        <v>160</v>
      </c>
      <c r="H177" s="16" t="s">
        <v>1</v>
      </c>
    </row>
    <row r="178" spans="1:17" s="13" customFormat="1" ht="42.75" customHeight="1" x14ac:dyDescent="0.25">
      <c r="A178" s="3">
        <v>140</v>
      </c>
      <c r="B178" s="10" t="s">
        <v>161</v>
      </c>
      <c r="C178" s="12" t="s">
        <v>9</v>
      </c>
      <c r="D178" s="9">
        <v>1000000</v>
      </c>
      <c r="E178" s="28">
        <v>0</v>
      </c>
      <c r="F178" s="28">
        <v>0</v>
      </c>
      <c r="G178" s="28">
        <v>0</v>
      </c>
      <c r="H178" s="11">
        <f>SUM(E178:G178)*D178</f>
        <v>0</v>
      </c>
    </row>
    <row r="179" spans="1:17" s="13" customFormat="1" ht="42.75" customHeight="1" x14ac:dyDescent="0.25">
      <c r="A179" s="3">
        <v>141</v>
      </c>
      <c r="B179" s="10" t="s">
        <v>162</v>
      </c>
      <c r="C179" s="12" t="s">
        <v>9</v>
      </c>
      <c r="D179" s="9">
        <v>500000</v>
      </c>
      <c r="E179" s="28">
        <v>0</v>
      </c>
      <c r="F179" s="28">
        <v>0</v>
      </c>
      <c r="G179" s="28">
        <v>0</v>
      </c>
      <c r="H179" s="11">
        <f>SUM(E179:G179)*D179</f>
        <v>0</v>
      </c>
    </row>
    <row r="180" spans="1:17" ht="37.15" customHeight="1" x14ac:dyDescent="0.25">
      <c r="A180" s="45" t="s">
        <v>163</v>
      </c>
      <c r="B180" s="46"/>
      <c r="C180" s="46"/>
      <c r="D180" s="47"/>
      <c r="E180" s="42">
        <f>SUM(H6:H10,H13:H31,H35:H46,H49:H70,H75:H84,H87:H92,H95:H100,H103:H109,H112:H119,H122:H124,H127:H139,H144:H145,H148:H151,H154:H156,H159:H162,H165:H175,H178:H179)</f>
        <v>0</v>
      </c>
      <c r="F180" s="43"/>
      <c r="G180" s="43"/>
      <c r="H180" s="44"/>
    </row>
    <row r="183" spans="1:17" s="13" customFormat="1" ht="14.5" x14ac:dyDescent="0.25">
      <c r="A183" s="37" t="s">
        <v>10</v>
      </c>
      <c r="B183" s="37"/>
      <c r="C183" s="37"/>
      <c r="D183" s="37"/>
      <c r="E183" s="37"/>
      <c r="F183" s="37"/>
      <c r="G183" s="37"/>
      <c r="H183" s="37"/>
      <c r="I183" s="37"/>
    </row>
    <row r="184" spans="1:17" ht="14.5" x14ac:dyDescent="0.25">
      <c r="A184" s="38" t="s">
        <v>148</v>
      </c>
      <c r="B184" s="38"/>
      <c r="C184" s="38"/>
      <c r="D184" s="38"/>
      <c r="E184" s="38"/>
      <c r="F184" s="38"/>
      <c r="G184" s="38"/>
      <c r="H184" s="38"/>
      <c r="I184" s="13"/>
      <c r="J184" s="13"/>
      <c r="K184" s="13"/>
      <c r="L184" s="13"/>
      <c r="M184" s="13"/>
      <c r="N184" s="13"/>
      <c r="O184" s="13"/>
      <c r="P184" s="13"/>
      <c r="Q184" s="13"/>
    </row>
    <row r="185" spans="1:17" ht="14.5" x14ac:dyDescent="0.25">
      <c r="A185" s="38" t="s">
        <v>152</v>
      </c>
      <c r="B185" s="38"/>
      <c r="C185" s="38"/>
      <c r="D185" s="38"/>
      <c r="E185" s="38"/>
      <c r="F185" s="38"/>
      <c r="G185" s="38"/>
      <c r="H185" s="38"/>
      <c r="I185" s="13"/>
      <c r="J185" s="13"/>
      <c r="K185" s="13"/>
      <c r="L185" s="13"/>
      <c r="M185" s="13"/>
      <c r="N185" s="13"/>
      <c r="O185" s="13"/>
      <c r="P185" s="13"/>
      <c r="Q185" s="13"/>
    </row>
    <row r="186" spans="1:17" ht="14.5" x14ac:dyDescent="0.25">
      <c r="A186" s="37" t="s">
        <v>153</v>
      </c>
      <c r="B186" s="37"/>
      <c r="C186" s="37"/>
      <c r="D186" s="37"/>
      <c r="E186" s="37"/>
      <c r="F186" s="37"/>
      <c r="G186" s="37"/>
      <c r="H186" s="37"/>
      <c r="I186" s="37"/>
      <c r="J186" s="37"/>
      <c r="K186" s="13"/>
      <c r="L186" s="13"/>
      <c r="M186" s="13"/>
      <c r="N186" s="13"/>
      <c r="O186" s="13"/>
      <c r="P186" s="13"/>
      <c r="Q186" s="13"/>
    </row>
  </sheetData>
  <sheetProtection algorithmName="SHA-512" hashValue="m+eXIFKsU4mbPEniZPgvyzodQ2auSF2/p+2tLZR607ZZlw7lXbQXrBOKVaLUT2MImKntG62SXMOFq5X9zVHulg==" saltValue="vY1m4U5aOd3D96TZDKA4Og==" spinCount="100000" sheet="1" selectLockedCells="1"/>
  <mergeCells count="28">
    <mergeCell ref="A2:B2"/>
    <mergeCell ref="C2:H2"/>
    <mergeCell ref="A1:H1"/>
    <mergeCell ref="A101:H101"/>
    <mergeCell ref="A93:H93"/>
    <mergeCell ref="A3:B3"/>
    <mergeCell ref="C3:H3"/>
    <mergeCell ref="A85:H85"/>
    <mergeCell ref="A4:H4"/>
    <mergeCell ref="A47:H47"/>
    <mergeCell ref="A11:H11"/>
    <mergeCell ref="A33:H33"/>
    <mergeCell ref="A73:H73"/>
    <mergeCell ref="A186:J186"/>
    <mergeCell ref="A185:H185"/>
    <mergeCell ref="A110:H110"/>
    <mergeCell ref="A120:H120"/>
    <mergeCell ref="A125:H125"/>
    <mergeCell ref="A142:H142"/>
    <mergeCell ref="A146:H146"/>
    <mergeCell ref="A152:H152"/>
    <mergeCell ref="A157:H157"/>
    <mergeCell ref="A163:H163"/>
    <mergeCell ref="A183:I183"/>
    <mergeCell ref="A184:H184"/>
    <mergeCell ref="A176:H176"/>
    <mergeCell ref="E180:H180"/>
    <mergeCell ref="A180:D180"/>
  </mergeCells>
  <phoneticPr fontId="3" type="noConversion"/>
  <pageMargins left="0.75" right="0.75" top="0.75" bottom="0.75" header="0.5" footer="0.5"/>
  <pageSetup scale="57" fitToHeight="0" orientation="landscape" r:id="rId1"/>
  <headerFooter scaleWithDoc="0">
    <oddFooter>&amp;L&amp;9Page &amp;P of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48C86FA314A7EB4AA82085C513470C8A" ma:contentTypeVersion="10" ma:contentTypeDescription="Create a new document." ma:contentTypeScope="" ma:versionID="c846fda106d33ecca17f30a3cd6f399b">
  <xsd:schema xmlns:xsd="http://www.w3.org/2001/XMLSchema" xmlns:xs="http://www.w3.org/2001/XMLSchema" xmlns:p="http://schemas.microsoft.com/office/2006/metadata/properties" xmlns:ns3="cfab6642-623e-4321-87e1-aec760a09998" xmlns:ns4="ba6cddf5-162e-461c-a5c3-87d497ccd041" targetNamespace="http://schemas.microsoft.com/office/2006/metadata/properties" ma:root="true" ma:fieldsID="df65245ae5837ea605fb830898b6c7ac" ns3:_="" ns4:_="">
    <xsd:import namespace="cfab6642-623e-4321-87e1-aec760a09998"/>
    <xsd:import namespace="ba6cddf5-162e-461c-a5c3-87d497ccd041"/>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DateTaken" minOccurs="0"/>
                <xsd:element ref="ns3:MediaServiceAutoTags" minOccurs="0"/>
                <xsd:element ref="ns3:MediaServiceOCR" minOccurs="0"/>
                <xsd:element ref="ns3:MediaServiceGenerationTime" minOccurs="0"/>
                <xsd:element ref="ns3: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fab6642-623e-4321-87e1-aec760a0999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3" nillable="true" ma:displayName="MediaServiceDateTaken" ma:hidden="true" ma:internalName="MediaServiceDateTaken"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a6cddf5-162e-461c-a5c3-87d497ccd041"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SharingHintHash" ma:index="12"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AC50C79-6B9A-4791-924E-1EDF4DCD4115}">
  <ds:schemaRefs>
    <ds:schemaRef ds:uri="http://schemas.microsoft.com/sharepoint/v3/contenttype/forms"/>
  </ds:schemaRefs>
</ds:datastoreItem>
</file>

<file path=customXml/itemProps2.xml><?xml version="1.0" encoding="utf-8"?>
<ds:datastoreItem xmlns:ds="http://schemas.openxmlformats.org/officeDocument/2006/customXml" ds:itemID="{E1ED7AD4-3758-4FEF-B58A-AF8C9140BC50}">
  <ds:schemaRefs>
    <ds:schemaRef ds:uri="http://schemas.microsoft.com/office/2006/documentManagement/types"/>
    <ds:schemaRef ds:uri="http://purl.org/dc/terms/"/>
    <ds:schemaRef ds:uri="http://schemas.openxmlformats.org/package/2006/metadata/core-properties"/>
    <ds:schemaRef ds:uri="http://purl.org/dc/dcmitype/"/>
    <ds:schemaRef ds:uri="http://schemas.microsoft.com/office/infopath/2007/PartnerControls"/>
    <ds:schemaRef ds:uri="http://purl.org/dc/elements/1.1/"/>
    <ds:schemaRef ds:uri="http://schemas.microsoft.com/office/2006/metadata/properties"/>
    <ds:schemaRef ds:uri="ba6cddf5-162e-461c-a5c3-87d497ccd041"/>
    <ds:schemaRef ds:uri="cfab6642-623e-4321-87e1-aec760a09998"/>
    <ds:schemaRef ds:uri="http://www.w3.org/XML/1998/namespace"/>
  </ds:schemaRefs>
</ds:datastoreItem>
</file>

<file path=customXml/itemProps3.xml><?xml version="1.0" encoding="utf-8"?>
<ds:datastoreItem xmlns:ds="http://schemas.openxmlformats.org/officeDocument/2006/customXml" ds:itemID="{78B7A4FC-B372-46C6-A975-325CC13EDEF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fab6642-623e-4321-87e1-aec760a09998"/>
    <ds:schemaRef ds:uri="ba6cddf5-162e-461c-a5c3-87d497ccd04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Main Price Sch</vt:lpstr>
      <vt:lpstr>'Main Price Sch'!Print_Titles</vt:lpstr>
    </vt:vector>
  </TitlesOfParts>
  <Manager/>
  <Company>NJDEP</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paula walshe</dc:creator>
  <cp:keywords/>
  <dc:description/>
  <cp:lastModifiedBy>Santos, Amanda</cp:lastModifiedBy>
  <cp:revision/>
  <cp:lastPrinted>2024-02-14T16:58:19Z</cp:lastPrinted>
  <dcterms:created xsi:type="dcterms:W3CDTF">2009-02-02T19:21:29Z</dcterms:created>
  <dcterms:modified xsi:type="dcterms:W3CDTF">2024-04-22T18:08:10Z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0x01010048C86FA314A7EB4AA82085C513470C8A</vt:lpwstr>
  </property>
</Properties>
</file>