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magu\Desktop\"/>
    </mc:Choice>
  </mc:AlternateContent>
  <bookViews>
    <workbookView xWindow="-120" yWindow="-120" windowWidth="20730" windowHeight="11160"/>
  </bookViews>
  <sheets>
    <sheet name="Main Price Sheet" sheetId="6" r:id="rId1"/>
  </sheets>
  <definedNames>
    <definedName name="_xlnm.Print_Area" localSheetId="0">'Main Price Sheet'!$A$1:$H$151</definedName>
    <definedName name="_xlnm.Print_Titles" localSheetId="0">'Main Price Sheet'!$2:$5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6" l="1"/>
  <c r="H145" i="6" l="1"/>
  <c r="H143" i="6"/>
  <c r="H142" i="6"/>
  <c r="H141" i="6"/>
  <c r="H140" i="6"/>
  <c r="H139"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1" i="6"/>
  <c r="H110" i="6"/>
  <c r="H109" i="6"/>
  <c r="H108" i="6"/>
  <c r="H107" i="6"/>
  <c r="H106" i="6"/>
  <c r="H105" i="6"/>
  <c r="H103" i="6"/>
  <c r="H102" i="6"/>
  <c r="H100" i="6"/>
  <c r="H98" i="6"/>
  <c r="H97" i="6"/>
  <c r="H96" i="6"/>
  <c r="H95" i="6"/>
  <c r="H94" i="6"/>
  <c r="H92" i="6"/>
  <c r="H91" i="6"/>
  <c r="H90" i="6"/>
  <c r="H89" i="6"/>
  <c r="H88" i="6"/>
  <c r="H87" i="6"/>
  <c r="H86" i="6"/>
  <c r="H85" i="6"/>
  <c r="H84" i="6"/>
  <c r="H83" i="6"/>
  <c r="H82" i="6"/>
  <c r="H81" i="6"/>
  <c r="H80" i="6"/>
  <c r="H79" i="6"/>
  <c r="H78" i="6"/>
  <c r="H77" i="6"/>
  <c r="H76" i="6"/>
  <c r="H75" i="6"/>
  <c r="H74" i="6"/>
  <c r="H73" i="6"/>
  <c r="H72" i="6"/>
  <c r="H70" i="6"/>
  <c r="H69" i="6"/>
  <c r="H68" i="6"/>
  <c r="H67" i="6"/>
  <c r="H66" i="6"/>
  <c r="H65" i="6"/>
  <c r="H63" i="6"/>
  <c r="H62" i="6"/>
  <c r="H61" i="6"/>
  <c r="H60" i="6"/>
  <c r="H59" i="6"/>
  <c r="H58" i="6"/>
  <c r="H57" i="6"/>
  <c r="H56" i="6"/>
  <c r="H55" i="6"/>
  <c r="H54" i="6"/>
  <c r="H53" i="6"/>
  <c r="H52" i="6"/>
  <c r="H51" i="6"/>
  <c r="H50" i="6"/>
  <c r="H49" i="6"/>
  <c r="H48" i="6"/>
  <c r="H47" i="6"/>
  <c r="H46" i="6"/>
  <c r="H45" i="6"/>
  <c r="H43" i="6"/>
  <c r="H42" i="6"/>
  <c r="H41" i="6"/>
  <c r="H40" i="6"/>
  <c r="H39" i="6"/>
  <c r="H38" i="6"/>
  <c r="H37" i="6"/>
  <c r="H36" i="6"/>
  <c r="H30" i="6"/>
  <c r="H29" i="6"/>
  <c r="H28" i="6"/>
  <c r="H34" i="6" l="1"/>
  <c r="H27" i="6"/>
  <c r="H26" i="6"/>
  <c r="H25" i="6"/>
  <c r="H24" i="6"/>
  <c r="H23" i="6"/>
  <c r="H22" i="6"/>
  <c r="H21" i="6"/>
  <c r="H20" i="6"/>
  <c r="H19" i="6"/>
  <c r="H18" i="6"/>
  <c r="H17" i="6"/>
  <c r="H12" i="6"/>
  <c r="H11" i="6"/>
  <c r="H10" i="6"/>
  <c r="H9" i="6"/>
  <c r="H8" i="6"/>
  <c r="H7" i="6"/>
  <c r="H6" i="6"/>
  <c r="G13" i="6" l="1"/>
  <c r="G31" i="6"/>
  <c r="G146" i="6"/>
  <c r="G147" i="6" l="1"/>
  <c r="A103" i="6" l="1"/>
  <c r="A37" i="6" l="1"/>
  <c r="A38" i="6" s="1"/>
  <c r="A39" i="6" s="1"/>
  <c r="A40" i="6" s="1"/>
  <c r="A41" i="6" s="1"/>
  <c r="A17" i="6"/>
  <c r="A19" i="6" s="1"/>
  <c r="A20" i="6" s="1"/>
  <c r="A21" i="6" s="1"/>
  <c r="A22" i="6" s="1"/>
  <c r="A23" i="6" s="1"/>
  <c r="A24" i="6" s="1"/>
  <c r="A25" i="6" s="1"/>
  <c r="A26" i="6" s="1"/>
  <c r="A27" i="6" s="1"/>
  <c r="A28" i="6" s="1"/>
  <c r="A29" i="6" s="1"/>
  <c r="A30" i="6" s="1"/>
  <c r="A106" i="6" l="1"/>
  <c r="A107" i="6" s="1"/>
  <c r="A108" i="6" s="1"/>
  <c r="A109" i="6" s="1"/>
  <c r="A110" i="6" s="1"/>
  <c r="A111" i="6" s="1"/>
  <c r="A95" i="6"/>
  <c r="A96" i="6" s="1"/>
  <c r="A97" i="6" s="1"/>
  <c r="A98" i="6" s="1"/>
  <c r="A73" i="6"/>
  <c r="A74" i="6" s="1"/>
  <c r="A75" i="6" s="1"/>
  <c r="A76" i="6" s="1"/>
  <c r="A77" i="6" s="1"/>
  <c r="A78" i="6" s="1"/>
  <c r="A66" i="6"/>
  <c r="A67" i="6" s="1"/>
  <c r="A68" i="6" s="1"/>
  <c r="A69" i="6" s="1"/>
  <c r="A70" i="6" s="1"/>
  <c r="A79" i="6" l="1"/>
  <c r="A80" i="6" s="1"/>
  <c r="A81" i="6" s="1"/>
  <c r="A82" i="6" s="1"/>
  <c r="A83" i="6" s="1"/>
  <c r="A84" i="6" s="1"/>
  <c r="A85" i="6" s="1"/>
  <c r="A86" i="6" s="1"/>
  <c r="A87" i="6" s="1"/>
  <c r="A88" i="6" s="1"/>
  <c r="A89" i="6" s="1"/>
  <c r="A90" i="6" s="1"/>
  <c r="A91" i="6" s="1"/>
  <c r="A92" i="6" s="1"/>
  <c r="A140" i="6" l="1"/>
  <c r="A141" i="6" s="1"/>
  <c r="A142" i="6" s="1"/>
  <c r="A143" i="6" s="1"/>
  <c r="A114" i="6"/>
  <c r="A115" i="6" s="1"/>
  <c r="A116" i="6" s="1"/>
  <c r="A117" i="6" s="1"/>
  <c r="A118" i="6" l="1"/>
  <c r="A119" i="6" s="1"/>
  <c r="A120" i="6" s="1"/>
  <c r="A121" i="6" s="1"/>
  <c r="A122" i="6" s="1"/>
  <c r="A123" i="6" s="1"/>
  <c r="A124" i="6" s="1"/>
  <c r="A125" i="6" s="1"/>
  <c r="A126" i="6" s="1"/>
  <c r="A127" i="6" s="1"/>
  <c r="A128" i="6" s="1"/>
  <c r="A129" i="6" s="1"/>
  <c r="A130" i="6" s="1"/>
  <c r="A131" i="6" s="1"/>
  <c r="A132" i="6" s="1"/>
  <c r="A133" i="6" s="1"/>
  <c r="A134" i="6" s="1"/>
  <c r="A135" i="6" s="1"/>
  <c r="A136" i="6" s="1"/>
  <c r="A137" i="6" s="1"/>
  <c r="A46" i="6" l="1"/>
  <c r="A47" i="6" s="1"/>
  <c r="A48" i="6" s="1"/>
  <c r="A49" i="6" s="1"/>
  <c r="A50" i="6" s="1"/>
  <c r="A51" i="6" s="1"/>
  <c r="A52" i="6" s="1"/>
  <c r="A53" i="6" s="1"/>
  <c r="A54" i="6" s="1"/>
  <c r="A55" i="6" s="1"/>
  <c r="A56" i="6" s="1"/>
  <c r="A57" i="6" s="1"/>
  <c r="A58" i="6" s="1"/>
  <c r="A59" i="6" s="1"/>
  <c r="A60" i="6" s="1"/>
  <c r="A61" i="6" s="1"/>
  <c r="A62" i="6" s="1"/>
  <c r="A63" i="6" s="1"/>
  <c r="A42" i="6"/>
  <c r="A43" i="6" s="1"/>
  <c r="A7" i="6" l="1"/>
  <c r="A8" i="6" s="1"/>
  <c r="A9" i="6" s="1"/>
  <c r="A10" i="6" s="1"/>
  <c r="A11" i="6" s="1"/>
  <c r="A12" i="6" s="1"/>
</calcChain>
</file>

<file path=xl/sharedStrings.xml><?xml version="1.0" encoding="utf-8"?>
<sst xmlns="http://schemas.openxmlformats.org/spreadsheetml/2006/main" count="373" uniqueCount="171">
  <si>
    <t xml:space="preserve">Instructions: </t>
  </si>
  <si>
    <t>Contract Deliverables</t>
  </si>
  <si>
    <t>each</t>
  </si>
  <si>
    <t>Labor</t>
  </si>
  <si>
    <t>Licensed Site Remediation Professional</t>
  </si>
  <si>
    <t>hour</t>
  </si>
  <si>
    <t>Hydrogeologist</t>
  </si>
  <si>
    <t>Site Supervisor</t>
  </si>
  <si>
    <t>Engineer / Scientist</t>
  </si>
  <si>
    <t>Heavy Equipment Operator</t>
  </si>
  <si>
    <t>Laborer</t>
  </si>
  <si>
    <t>Truck Driver</t>
  </si>
  <si>
    <t>Systems Technician</t>
  </si>
  <si>
    <t>Industrial Waste Water Treatment Operator, Grade N-2 and N-3</t>
  </si>
  <si>
    <t>Health and Safety Officer</t>
  </si>
  <si>
    <t>week</t>
  </si>
  <si>
    <t xml:space="preserve">Standard Portable Restroom  </t>
  </si>
  <si>
    <t xml:space="preserve">36 kW Generator, Mobilization / Demobilization </t>
  </si>
  <si>
    <t xml:space="preserve">36 kW Generator </t>
  </si>
  <si>
    <t>Container Storage Box, Mobilization / Demobilization</t>
  </si>
  <si>
    <t>Container Storage Box</t>
  </si>
  <si>
    <t xml:space="preserve">Loader Backhoe, Mobilization / Demobilization </t>
  </si>
  <si>
    <t xml:space="preserve">Loader Backhoe </t>
  </si>
  <si>
    <t>day</t>
  </si>
  <si>
    <t xml:space="preserve">Compact Track Loader, Mobilization / Demobilization </t>
  </si>
  <si>
    <t xml:space="preserve">Compact Track Loader </t>
  </si>
  <si>
    <t>Mini Excavator, Mobilization / Demobilization</t>
  </si>
  <si>
    <t xml:space="preserve">Mini Excavator </t>
  </si>
  <si>
    <t>Gasoline Powered Handheld Cutoff Saw, 14 Inch Blade</t>
  </si>
  <si>
    <t>Walk-behind Gasoline Powered Pavement Cutting Saw, 10 Inch Cutting Depth</t>
  </si>
  <si>
    <t>Hammer Drill</t>
  </si>
  <si>
    <t>Gasoline Powered Plate Tamper</t>
  </si>
  <si>
    <t>Pneumatic Pavement Breaker and Air Compressor</t>
  </si>
  <si>
    <t>Electric Pavement Breaker</t>
  </si>
  <si>
    <r>
      <rPr>
        <sz val="9"/>
        <color theme="1"/>
        <rFont val="Arial"/>
        <family val="2"/>
      </rPr>
      <t>Cold Water Pressure Washer</t>
    </r>
    <r>
      <rPr>
        <b/>
        <sz val="9"/>
        <color theme="1"/>
        <rFont val="Arial"/>
        <family val="2"/>
      </rPr>
      <t xml:space="preserve">, </t>
    </r>
    <r>
      <rPr>
        <sz val="9"/>
        <color theme="1"/>
        <rFont val="Arial"/>
        <family val="2"/>
      </rPr>
      <t>2,000 psi</t>
    </r>
  </si>
  <si>
    <t xml:space="preserve">5 kW Generator </t>
  </si>
  <si>
    <t>ppbRAE 3000 Portable Handheld VOC Monitor</t>
  </si>
  <si>
    <t>Telescopic Crane Truck, Up to 18 Ton Load Capacity</t>
  </si>
  <si>
    <t>Dump Truck, 5-10 CY Capacity, Mobilization / Demobilization</t>
  </si>
  <si>
    <t>Dump Truck, 5-10 CY Capacity</t>
  </si>
  <si>
    <t>Vacuum Truck, 3000-4000 Gal Capacity, Mobilization / Demobilization</t>
  </si>
  <si>
    <t>Vacuum Truck, 3000-4000 Gal Capacity</t>
  </si>
  <si>
    <t>Flat Bed Stake Body Truck</t>
  </si>
  <si>
    <t>Regenerative Blower, 100 SCFM, 48 IWC Vacuum</t>
  </si>
  <si>
    <t>month</t>
  </si>
  <si>
    <t xml:space="preserve">Regenerative Blower, 212 SCFM, 73 IWC Vacuum </t>
  </si>
  <si>
    <t>Regenerative Blower, 310 SCFM, 75 IWC Vacuum</t>
  </si>
  <si>
    <t>Variable Frequency Drive, 3 to 5 HP Motors</t>
  </si>
  <si>
    <t xml:space="preserve">Moisture Separator, 200 SCFM </t>
  </si>
  <si>
    <t xml:space="preserve">Moisture Separator, 300 SCFM </t>
  </si>
  <si>
    <t>Sound Attenuating Enclosure, Regenerative Blower</t>
  </si>
  <si>
    <t>Liquid Phase Carbon Adsorber, 175 - 200 Lbs</t>
  </si>
  <si>
    <t>Vapor Phase Carbon Adsorber, 250-400 Lbs</t>
  </si>
  <si>
    <t>POETS Water Softener Unit (Cation Resin and Brine)</t>
  </si>
  <si>
    <t>Vapor Mitigation Fan, Group 1, Maximum Static Vacuum Pressure 4.2 IWC or Less</t>
  </si>
  <si>
    <t>Vapor Mitigation Fan, Group 2, Maximum Static Vacuum Pressure Exceeding 4.2 IWC</t>
  </si>
  <si>
    <t>Sump Pit and Pump System</t>
  </si>
  <si>
    <t>Portable Air Purifier</t>
  </si>
  <si>
    <t>55 Gallon Steel Drum, Open Head</t>
  </si>
  <si>
    <t>20 CY Roll-off Container</t>
  </si>
  <si>
    <t>Nonhazardous Solid Waste Transportation and Disposal</t>
  </si>
  <si>
    <t>ton</t>
  </si>
  <si>
    <t>pound</t>
  </si>
  <si>
    <t>Asphalt Paving</t>
  </si>
  <si>
    <t>square foot</t>
  </si>
  <si>
    <t>Communication Testing and Sparge Testing</t>
  </si>
  <si>
    <t>Communication Testing Only</t>
  </si>
  <si>
    <t xml:space="preserve">each </t>
  </si>
  <si>
    <t>foot</t>
  </si>
  <si>
    <t>cubic foot</t>
  </si>
  <si>
    <t>percent</t>
  </si>
  <si>
    <r>
      <rPr>
        <vertAlign val="superscript"/>
        <sz val="10"/>
        <rFont val="Arial"/>
        <family val="2"/>
      </rPr>
      <t>(a)</t>
    </r>
    <r>
      <rPr>
        <sz val="10"/>
        <rFont val="Arial"/>
        <family val="2"/>
      </rPr>
      <t xml:space="preserve"> The State makes no guarantee of work volume.</t>
    </r>
  </si>
  <si>
    <r>
      <rPr>
        <vertAlign val="superscript"/>
        <sz val="10"/>
        <rFont val="Arial"/>
        <family val="2"/>
      </rPr>
      <t>(c)</t>
    </r>
    <r>
      <rPr>
        <sz val="10"/>
        <rFont val="Arial"/>
        <family val="2"/>
      </rPr>
      <t xml:space="preserve"> Mark-up shall not exceed ten percent (10%).</t>
    </r>
  </si>
  <si>
    <r>
      <rPr>
        <vertAlign val="superscript"/>
        <sz val="10"/>
        <rFont val="Arial"/>
        <family val="2"/>
      </rPr>
      <t>(d)</t>
    </r>
    <r>
      <rPr>
        <sz val="10"/>
        <rFont val="Arial"/>
        <family val="2"/>
      </rPr>
      <t xml:space="preserve"> Price used to rank Quotes.</t>
    </r>
  </si>
  <si>
    <t>Unit of Measurement</t>
  </si>
  <si>
    <r>
      <t xml:space="preserve">Estimated Quantity </t>
    </r>
    <r>
      <rPr>
        <b/>
        <vertAlign val="superscript"/>
        <sz val="10"/>
        <rFont val="Arial"/>
        <family val="2"/>
      </rPr>
      <t>(a)</t>
    </r>
  </si>
  <si>
    <t>Disadvantaged Business Enterprises Utilization Plan</t>
  </si>
  <si>
    <t>Programmatic Health and Safety Plan (HASP)</t>
  </si>
  <si>
    <t>Master Quality Assurance Project Plan (QAPP)</t>
  </si>
  <si>
    <t>New Jersey  Licensed Professional Engineer</t>
  </si>
  <si>
    <t>Geographic Information System  / Mapping Technician</t>
  </si>
  <si>
    <t>New Jersey Licensed Pump Installer / Well Driller</t>
  </si>
  <si>
    <t>New Jersey Licensed Electrician</t>
  </si>
  <si>
    <t>New Jersey Licensed Plumber</t>
  </si>
  <si>
    <t>each 55 gal drum</t>
  </si>
  <si>
    <t>Telescopic Boom Lift, 40 ft. Min Platform Height,
Mobilization / Demobilization
Mobilization / Demobilization</t>
  </si>
  <si>
    <t>Telescopic Boom Lift, 40 ft. Min Platform Height</t>
  </si>
  <si>
    <t>Aerial Work Platform, 30 ft. Min Platform Height,
Mobilization / Demobilization</t>
  </si>
  <si>
    <t>Aerial Work Platform, 30 ft. Min Platform Height</t>
  </si>
  <si>
    <t>O&amp;M Manual</t>
  </si>
  <si>
    <t>Geophysical Survey</t>
  </si>
  <si>
    <t>Bidder Name:</t>
  </si>
  <si>
    <t>Equipment, Materials, and Services</t>
  </si>
  <si>
    <t>Per-and Polyfluoroalkyl Substances (Method 537.1)</t>
  </si>
  <si>
    <t>6 - 8 Inch Diameter Borehole</t>
  </si>
  <si>
    <t>3/4 Inch Diameter Schedule 40 PVC Well Screen</t>
  </si>
  <si>
    <t>2 Inch Diameter Schedule 40 PVC Well Screen</t>
  </si>
  <si>
    <t>4 Inch Diameter Schedule 40 PVC Well Casing</t>
  </si>
  <si>
    <t>36 Inch Square Flush Grade Manhole</t>
  </si>
  <si>
    <t>Well Development and Rehabilitation</t>
  </si>
  <si>
    <t>Pump Test, Greater Than 70 GPM</t>
  </si>
  <si>
    <t>Survey Deliverables</t>
  </si>
  <si>
    <t>Global Positioning System Receiver (GPSR)</t>
  </si>
  <si>
    <t>Office Time, NJ Licensed Professional Surveyor</t>
  </si>
  <si>
    <t>POETS Duplex Resin Vessels with Filter Housings</t>
  </si>
  <si>
    <t>POETS Replacement Carbon Filter Cartridges</t>
  </si>
  <si>
    <t>GAC Media</t>
  </si>
  <si>
    <t>Strong Base Anion Exchange Resin</t>
  </si>
  <si>
    <t>Standard Portable Restroom, Mobilization / Demobilization</t>
  </si>
  <si>
    <t>Price Line</t>
  </si>
  <si>
    <t>Site-Specific E-Z HASP</t>
  </si>
  <si>
    <t xml:space="preserve">Site-Specific QAPP </t>
  </si>
  <si>
    <t>Water Truck</t>
  </si>
  <si>
    <r>
      <t xml:space="preserve">POETS Duplex Carbon </t>
    </r>
    <r>
      <rPr>
        <sz val="9"/>
        <rFont val="Arial"/>
        <family val="2"/>
      </rPr>
      <t xml:space="preserve">Vessels </t>
    </r>
    <r>
      <rPr>
        <sz val="9"/>
        <color theme="1"/>
        <rFont val="Arial"/>
        <family val="2"/>
      </rPr>
      <t>with Filter Housings</t>
    </r>
  </si>
  <si>
    <r>
      <t xml:space="preserve">POETS Replacement Sediment Filter </t>
    </r>
    <r>
      <rPr>
        <sz val="9"/>
        <rFont val="Arial"/>
        <family val="2"/>
      </rPr>
      <t>Cartridges</t>
    </r>
  </si>
  <si>
    <r>
      <t>Portable Air Purifier Replacement Filter</t>
    </r>
    <r>
      <rPr>
        <sz val="9"/>
        <rFont val="Arial"/>
        <family val="2"/>
      </rPr>
      <t xml:space="preserve">s, Complete Set                </t>
    </r>
  </si>
  <si>
    <r>
      <t xml:space="preserve">Granular Activated Carbon </t>
    </r>
    <r>
      <rPr>
        <sz val="9"/>
        <rFont val="Arial"/>
        <family val="2"/>
      </rPr>
      <t xml:space="preserve">Reactivation </t>
    </r>
  </si>
  <si>
    <t xml:space="preserve">Office Time, Survey Technician </t>
  </si>
  <si>
    <t xml:space="preserve">Survey Crew, 2 Person </t>
  </si>
  <si>
    <t xml:space="preserve">Borehole and Well Abandonment </t>
  </si>
  <si>
    <t xml:space="preserve">Recovery Test </t>
  </si>
  <si>
    <t xml:space="preserve">Pump Test, Less Than 70 GPM </t>
  </si>
  <si>
    <t xml:space="preserve">Geoprobe Model 6600  </t>
  </si>
  <si>
    <t xml:space="preserve">Geoprobe Model 6600, Mobilization / Demobilization </t>
  </si>
  <si>
    <t xml:space="preserve">Split Spoon Samples  </t>
  </si>
  <si>
    <t xml:space="preserve">8 Inch Diameter Flush Grade Manhole </t>
  </si>
  <si>
    <t xml:space="preserve">6 Inch Diameter Schedule 40 PVC Well Screen </t>
  </si>
  <si>
    <t xml:space="preserve">6 Inch Diameter Schedule 40 PVC Well Casing  </t>
  </si>
  <si>
    <t xml:space="preserve">4 Inch Diameter Schedule 40 PVC Well Screen </t>
  </si>
  <si>
    <t xml:space="preserve">2 Inch Diameter Schedule 40 PVC Well Casing </t>
  </si>
  <si>
    <t xml:space="preserve">3/4 Inch Diameter Schedule 40 PVC Well Casing  </t>
  </si>
  <si>
    <t xml:space="preserve">10 Inch Diameter Borehole  </t>
  </si>
  <si>
    <t xml:space="preserve">Waste Classification (RCRA Characteristics, TCLP, Free Liquids, PCBs)  </t>
  </si>
  <si>
    <r>
      <t xml:space="preserve">Air Toxics (Method </t>
    </r>
    <r>
      <rPr>
        <sz val="9"/>
        <color theme="1"/>
        <rFont val="Arial"/>
        <family val="2"/>
      </rPr>
      <t xml:space="preserve">TO-15) </t>
    </r>
  </si>
  <si>
    <r>
      <t>Individual ICP-AES Trace Metals (Method 6010</t>
    </r>
    <r>
      <rPr>
        <sz val="9"/>
        <rFont val="Arial"/>
        <family val="2"/>
      </rPr>
      <t xml:space="preserve">D) </t>
    </r>
  </si>
  <si>
    <r>
      <t>Total ICP-AES Trace Metals (Method 6010</t>
    </r>
    <r>
      <rPr>
        <sz val="9"/>
        <rFont val="Arial"/>
        <family val="2"/>
      </rPr>
      <t>D)</t>
    </r>
    <r>
      <rPr>
        <sz val="9"/>
        <color theme="1"/>
        <rFont val="Arial"/>
        <family val="2"/>
      </rPr>
      <t xml:space="preserve"> </t>
    </r>
  </si>
  <si>
    <r>
      <t>Volatile Organics in Environmental Samples (Method 8260</t>
    </r>
    <r>
      <rPr>
        <sz val="9"/>
        <rFont val="Arial"/>
        <family val="2"/>
      </rPr>
      <t xml:space="preserve">C/D) </t>
    </r>
  </si>
  <si>
    <t xml:space="preserve">Volatile Organics in Drinking Water  (Method 524.2) </t>
  </si>
  <si>
    <t xml:space="preserve">Water Truck, Mobilization / Demobilization </t>
  </si>
  <si>
    <t>Drill Rig, Mobilization / Demobilization</t>
  </si>
  <si>
    <t xml:space="preserve">Air-Vacuum Excavation Unit   </t>
  </si>
  <si>
    <t xml:space="preserve">Air-Vacuum Excavation Unit, Mobilization / Demobilization </t>
  </si>
  <si>
    <r>
      <t>Description - Plans and Reporting 
(Bid Solicitation Section</t>
    </r>
    <r>
      <rPr>
        <b/>
        <strike/>
        <sz val="11"/>
        <color rgb="FF000000"/>
        <rFont val="Calibri"/>
        <family val="2"/>
        <scheme val="minor"/>
      </rPr>
      <t>s</t>
    </r>
    <r>
      <rPr>
        <b/>
        <sz val="11"/>
        <color rgb="FF000000"/>
        <rFont val="Calibri"/>
        <family val="2"/>
        <scheme val="minor"/>
      </rPr>
      <t xml:space="preserve"> 4.4, 4.4.1, 4.5.E, 4.7, and 4.11.2.1) </t>
    </r>
  </si>
  <si>
    <t xml:space="preserve">Description - Labor 
(Bid Solicitation Section 4.8.1 and 4.11.2.2)            </t>
  </si>
  <si>
    <r>
      <t xml:space="preserve">New Jersey Department of Environmental Protection (NJDEP) Office Trailer and </t>
    </r>
    <r>
      <rPr>
        <sz val="9"/>
        <color theme="1"/>
        <rFont val="Arial"/>
        <family val="2"/>
      </rPr>
      <t>Portable Restroom,  Mobilization / Demobilization</t>
    </r>
  </si>
  <si>
    <r>
      <t xml:space="preserve">NJDEP Office Trailer and </t>
    </r>
    <r>
      <rPr>
        <sz val="9"/>
        <color theme="1"/>
        <rFont val="Arial"/>
        <family val="2"/>
      </rPr>
      <t>Portable Restroom</t>
    </r>
  </si>
  <si>
    <t>Description - Office Trailer and Support Equipment  
(Bid Solicitation Sections 4.8.3 and 4.11.2.3.2)</t>
  </si>
  <si>
    <t xml:space="preserve">Description - Trucks 
(Bid Solicitation Sections 4.8.5 and 4.11.2.3.3)            </t>
  </si>
  <si>
    <r>
      <t>Description - Treatment Equipment and Materials 
(Bid Solicitation Sections 4.8.7 and 4.11.2.3.4)</t>
    </r>
    <r>
      <rPr>
        <b/>
        <strike/>
        <sz val="11"/>
        <color rgb="FF000000"/>
        <rFont val="Calibri"/>
        <family val="2"/>
        <scheme val="minor"/>
      </rPr>
      <t xml:space="preserve"> </t>
    </r>
  </si>
  <si>
    <t xml:space="preserve">Description - Disposal Containers and Services 
(Bid Solicitation Sections 4.8.8 and 4.11.2.3.4)           </t>
  </si>
  <si>
    <t xml:space="preserve">Description - Asphalt Paving 
(Bid Solicitation Sections 4.8.9 and 4.11.2.3.4)    </t>
  </si>
  <si>
    <t xml:space="preserve">Description - Communication Testing and Sparge Testing 
(Bid Solicitation Sections 4.8.10 and 4.11.2.3.5)        </t>
  </si>
  <si>
    <t xml:space="preserve">Description - Construction and Monitoring Equipment 
(Bid Solicitation Sections 4.8.4 and 4.11.2.3.3)            </t>
  </si>
  <si>
    <t xml:space="preserve">Description - Geophysical Surveys 
(Bid Solicitation Sections 4.6.2 and 4.11.2.3.1)           </t>
  </si>
  <si>
    <t>Price Sheet 
Bid Solicitation #24DPP00928 - T2549 Subsurface Remedial Action Services, NJDEP</t>
  </si>
  <si>
    <t>Total Price for Each Line Item Across Three (3) Years</t>
  </si>
  <si>
    <t>Total Price for All Three (3) Years: Line Items 1-7</t>
  </si>
  <si>
    <t>Total Price for All Three (3) Years: Line Items 8-22</t>
  </si>
  <si>
    <t>Total Price for All Three (3) Years: Price Lines 23-123</t>
  </si>
  <si>
    <r>
      <t xml:space="preserve">Non-Scheduled Item Mark-up - </t>
    </r>
    <r>
      <rPr>
        <b/>
        <sz val="9"/>
        <color theme="1"/>
        <rFont val="Arial"/>
        <family val="2"/>
      </rPr>
      <t>NOT TO EXCEED 10%</t>
    </r>
    <r>
      <rPr>
        <vertAlign val="superscript"/>
        <sz val="11"/>
        <color theme="1"/>
        <rFont val="Arial"/>
        <family val="2"/>
      </rPr>
      <t xml:space="preserve"> (c)</t>
    </r>
  </si>
  <si>
    <r>
      <t xml:space="preserve">State Contract Manager Financial Reports - </t>
    </r>
    <r>
      <rPr>
        <b/>
        <sz val="9"/>
        <color theme="1"/>
        <rFont val="Arial"/>
        <family val="2"/>
      </rPr>
      <t>UNIT PRICE SHALL NOT EXCEED $1,000</t>
    </r>
    <r>
      <rPr>
        <sz val="9"/>
        <color theme="1"/>
        <rFont val="Arial"/>
        <family val="2"/>
      </rPr>
      <t xml:space="preserve"> </t>
    </r>
    <r>
      <rPr>
        <vertAlign val="superscript"/>
        <sz val="9"/>
        <color theme="1"/>
        <rFont val="Arial"/>
        <family val="2"/>
      </rPr>
      <t>(b)</t>
    </r>
  </si>
  <si>
    <t>Year 1 
Unit Pricing</t>
  </si>
  <si>
    <t>Year 2 
Unit Pricing</t>
  </si>
  <si>
    <t>Year 3 
Unit Pricing</t>
  </si>
  <si>
    <t>Refer to Bid Solicitation Section 3.28 for Bidder Instructions.  The Bidder must record its pricing in the YELLOW highlighted cells.  The total Price will be automatically calculated.</t>
  </si>
  <si>
    <r>
      <rPr>
        <vertAlign val="superscript"/>
        <sz val="10"/>
        <rFont val="Arial"/>
        <family val="2"/>
      </rPr>
      <t>(b)</t>
    </r>
    <r>
      <rPr>
        <sz val="10"/>
        <rFont val="Arial"/>
        <family val="2"/>
      </rPr>
      <t xml:space="preserve"> Unit Price shall not exceed $1,000.</t>
    </r>
  </si>
  <si>
    <t xml:space="preserve">Description - Non-Scheduled Item Mark-up 
(Bid Solicitation Sections 3.28 and 4.11.2.3.7)      </t>
  </si>
  <si>
    <t>Total Quote Price for All Three (3) Years: All Price Lines(d)</t>
  </si>
  <si>
    <t xml:space="preserve">Description - Analytical Services 
(Bid Solicitation Sections 4.8.11 and 4.11.2.3.6.1)  </t>
  </si>
  <si>
    <t xml:space="preserve">Description - Drilling Services 
(Bid Solicitation Sections 4.8.12 and 4.11.2.3.6.2)    </t>
  </si>
  <si>
    <t xml:space="preserve">Description - Surveying Services 
(Bid Solicitation Sections 4.8.13 and 4.11.2.3.6.3)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</si>
</sst>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24" x14ac:knownFonts="1">
    <font>
      <sz val="10"/>
      <name val="Arial"/>
    </font>
    <font>
      <sz val="11"/>
      <color theme="1"/>
      <name val="Calibri"/>
      <family val="2"/>
      <scheme val="minor"/>
    </font>
    <font>
      <sz val="10"/>
      <name val="Arial"/>
      <family val="2"/>
    </font>
    <font>
      <sz val="8"/>
      <name val="Arial"/>
      <family val="2"/>
    </font>
    <font>
      <sz val="9"/>
      <name val="Arial"/>
      <family val="2"/>
    </font>
    <font>
      <b/>
      <sz val="10"/>
      <name val="Arial"/>
      <family val="2"/>
    </font>
    <font>
      <sz val="10"/>
      <name val="Arial"/>
      <family val="2"/>
    </font>
    <font>
      <b/>
      <sz val="10"/>
      <color theme="1"/>
      <name val="Arial"/>
      <family val="2"/>
    </font>
    <font>
      <sz val="9"/>
      <color theme="1"/>
      <name val="Arial"/>
      <family val="2"/>
    </font>
    <font>
      <b/>
      <sz val="9"/>
      <color theme="1"/>
      <name val="Arial"/>
      <family val="2"/>
    </font>
    <font>
      <vertAlign val="superscript"/>
      <sz val="11"/>
      <color theme="1"/>
      <name val="Arial"/>
      <family val="2"/>
    </font>
    <font>
      <vertAlign val="superscript"/>
      <sz val="9"/>
      <color theme="1"/>
      <name val="Arial"/>
      <family val="2"/>
    </font>
    <font>
      <vertAlign val="superscript"/>
      <sz val="10"/>
      <name val="Arial"/>
      <family val="2"/>
    </font>
    <font>
      <b/>
      <sz val="11"/>
      <color theme="1"/>
      <name val="Calibri"/>
      <family val="2"/>
      <scheme val="minor"/>
    </font>
    <font>
      <u/>
      <sz val="11"/>
      <color theme="1"/>
      <name val="Calibri"/>
      <family val="2"/>
      <scheme val="minor"/>
    </font>
    <font>
      <b/>
      <sz val="11"/>
      <name val="Calibri"/>
      <family val="2"/>
      <scheme val="minor"/>
    </font>
    <font>
      <b/>
      <vertAlign val="superscript"/>
      <sz val="10"/>
      <name val="Arial"/>
      <family val="2"/>
    </font>
    <font>
      <b/>
      <sz val="11"/>
      <color rgb="FF000000"/>
      <name val="Calibri"/>
      <family val="2"/>
      <scheme val="minor"/>
    </font>
    <font>
      <b/>
      <strike/>
      <sz val="11"/>
      <color rgb="FF000000"/>
      <name val="Calibri"/>
      <family val="2"/>
      <scheme val="minor"/>
    </font>
    <font>
      <sz val="11"/>
      <color theme="1"/>
      <name val="Arial"/>
      <family val="2"/>
    </font>
    <font>
      <u/>
      <sz val="11"/>
      <color theme="0"/>
      <name val="Arial"/>
      <family val="2"/>
    </font>
    <font>
      <sz val="12"/>
      <color theme="1"/>
      <name val="Arial"/>
      <family val="2"/>
    </font>
    <font>
      <sz val="12"/>
      <name val="Arial"/>
      <family val="2"/>
    </font>
    <font>
      <sz val="12"/>
      <color theme="0"/>
      <name val="Arial"/>
      <family val="2"/>
    </font>
  </fonts>
  <fills count="11">
    <fill>
      <patternFill patternType="none"/>
    </fill>
    <fill>
      <patternFill patternType="gray125"/>
    </fill>
    <fill>
      <patternFill patternType="solid">
        <fgColor theme="4" tint="0.79998168889431442"/>
        <bgColor indexed="65"/>
      </patternFill>
    </fill>
    <fill>
      <patternFill patternType="solid">
        <fgColor theme="0" tint="-4.9989318521683403E-2"/>
        <bgColor indexed="64"/>
      </patternFill>
    </fill>
    <fill>
      <patternFill patternType="solid">
        <fgColor theme="4" tint="-0.249977111117893"/>
        <bgColor indexed="64"/>
      </patternFill>
    </fill>
    <fill>
      <patternFill patternType="solid">
        <fgColor rgb="FFFFFF00"/>
        <bgColor indexed="64"/>
      </patternFill>
    </fill>
    <fill>
      <patternFill patternType="solid">
        <fgColor rgb="FF00B0F0"/>
        <bgColor theme="1"/>
      </patternFill>
    </fill>
    <fill>
      <patternFill patternType="solid">
        <fgColor rgb="FF00B0F0"/>
        <bgColor indexed="64"/>
      </patternFill>
    </fill>
    <fill>
      <patternFill patternType="solid">
        <fgColor theme="6" tint="0.59999389629810485"/>
        <bgColor indexed="64"/>
      </patternFill>
    </fill>
    <fill>
      <patternFill patternType="solid">
        <fgColor rgb="FFFFC000"/>
        <bgColor indexed="64"/>
      </patternFill>
    </fill>
    <fill>
      <patternFill patternType="solid">
        <fgColor rgb="FFFF000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3">
    <xf numFmtId="0" fontId="0" fillId="0" borderId="0"/>
    <xf numFmtId="44" fontId="2" fillId="0" borderId="0" applyFont="0" applyFill="0" applyBorder="0" applyAlignment="0" applyProtection="0"/>
    <xf numFmtId="0" fontId="1" fillId="2" borderId="0" applyNumberFormat="0" applyBorder="0" applyAlignment="0" applyProtection="0"/>
  </cellStyleXfs>
  <cellXfs count="59">
    <xf numFmtId="0" fontId="0" fillId="0" borderId="0" xfId="0"/>
    <xf numFmtId="164" fontId="8" fillId="5" borderId="4" xfId="0" applyNumberFormat="1" applyFont="1" applyFill="1" applyBorder="1" applyAlignment="1" applyProtection="1">
      <alignment horizontal="center" vertical="center" wrapText="1"/>
      <protection locked="0"/>
    </xf>
    <xf numFmtId="10" fontId="8" fillId="5" borderId="4" xfId="0" applyNumberFormat="1" applyFont="1" applyFill="1" applyBorder="1" applyAlignment="1" applyProtection="1">
      <alignment horizontal="center" vertical="center" wrapText="1"/>
      <protection locked="0"/>
    </xf>
    <xf numFmtId="0" fontId="14" fillId="0" borderId="6" xfId="0" applyFont="1" applyBorder="1" applyAlignment="1" applyProtection="1">
      <alignment horizontal="center" wrapText="1"/>
    </xf>
    <xf numFmtId="0" fontId="2" fillId="0" borderId="0" xfId="0" applyFont="1" applyProtection="1"/>
    <xf numFmtId="0" fontId="6" fillId="0" borderId="0" xfId="0" applyFont="1" applyProtection="1"/>
    <xf numFmtId="0" fontId="5" fillId="6" borderId="4" xfId="0" applyFont="1" applyFill="1" applyBorder="1" applyAlignment="1" applyProtection="1">
      <alignment horizontal="center" vertical="center"/>
    </xf>
    <xf numFmtId="0" fontId="17" fillId="7" borderId="4" xfId="0" applyFont="1" applyFill="1" applyBorder="1" applyAlignment="1" applyProtection="1">
      <alignment horizontal="center" vertical="center" wrapText="1"/>
    </xf>
    <xf numFmtId="0" fontId="15" fillId="7" borderId="5" xfId="0" applyFont="1" applyFill="1" applyBorder="1" applyAlignment="1" applyProtection="1">
      <alignment horizontal="center" vertical="center" wrapText="1"/>
    </xf>
    <xf numFmtId="0" fontId="5" fillId="6" borderId="4" xfId="0" applyFont="1" applyFill="1" applyBorder="1" applyAlignment="1" applyProtection="1">
      <alignment horizontal="center" vertical="center" wrapText="1" shrinkToFit="1"/>
    </xf>
    <xf numFmtId="0" fontId="13" fillId="7" borderId="4" xfId="0" applyFont="1" applyFill="1" applyBorder="1" applyAlignment="1" applyProtection="1">
      <alignment horizontal="center" vertical="center" wrapText="1"/>
    </xf>
    <xf numFmtId="164" fontId="5" fillId="6" borderId="4" xfId="1" applyNumberFormat="1" applyFont="1" applyFill="1" applyBorder="1" applyAlignment="1" applyProtection="1">
      <alignment horizontal="center" vertical="center" wrapText="1" shrinkToFit="1"/>
    </xf>
    <xf numFmtId="0" fontId="2" fillId="0" borderId="0" xfId="0" applyFont="1" applyAlignment="1" applyProtection="1">
      <alignment horizontal="center" vertical="center"/>
    </xf>
    <xf numFmtId="0" fontId="6" fillId="0" borderId="0" xfId="0" applyFont="1" applyAlignment="1" applyProtection="1">
      <alignment horizontal="center" vertical="center"/>
    </xf>
    <xf numFmtId="0" fontId="8" fillId="0" borderId="4" xfId="0" applyFont="1" applyBorder="1" applyAlignment="1" applyProtection="1">
      <alignment horizontal="center" vertical="center" wrapText="1"/>
    </xf>
    <xf numFmtId="0" fontId="8" fillId="0" borderId="4" xfId="0" applyFont="1" applyBorder="1" applyAlignment="1" applyProtection="1">
      <alignment horizontal="left" vertical="center" wrapText="1" indent="1"/>
    </xf>
    <xf numFmtId="164" fontId="8" fillId="0" borderId="4" xfId="0" applyNumberFormat="1" applyFont="1" applyBorder="1" applyAlignment="1" applyProtection="1">
      <alignment horizontal="center" vertical="center" wrapText="1"/>
    </xf>
    <xf numFmtId="164" fontId="4" fillId="0" borderId="4" xfId="0" applyNumberFormat="1" applyFont="1" applyBorder="1" applyAlignment="1" applyProtection="1">
      <alignment horizontal="center" vertical="center" wrapText="1"/>
    </xf>
    <xf numFmtId="164" fontId="8" fillId="0" borderId="4" xfId="1" applyNumberFormat="1" applyFont="1" applyBorder="1" applyAlignment="1" applyProtection="1">
      <alignment horizontal="center" vertical="center" wrapText="1"/>
    </xf>
    <xf numFmtId="3" fontId="8" fillId="0" borderId="4" xfId="0" applyNumberFormat="1" applyFont="1" applyBorder="1" applyAlignment="1" applyProtection="1">
      <alignment horizontal="center" vertical="center" wrapText="1"/>
    </xf>
    <xf numFmtId="3" fontId="8" fillId="0" borderId="4" xfId="0" applyNumberFormat="1" applyFont="1" applyBorder="1" applyAlignment="1" applyProtection="1">
      <alignment horizontal="center" vertical="center"/>
    </xf>
    <xf numFmtId="0" fontId="4" fillId="0" borderId="4" xfId="0" applyFont="1" applyBorder="1" applyAlignment="1" applyProtection="1">
      <alignment horizontal="center" vertical="center"/>
    </xf>
    <xf numFmtId="0" fontId="4" fillId="0" borderId="4" xfId="0" applyFont="1" applyBorder="1" applyAlignment="1" applyProtection="1">
      <alignment horizontal="left" vertical="center" wrapText="1" indent="1"/>
    </xf>
    <xf numFmtId="0" fontId="4" fillId="0" borderId="5" xfId="0" applyFont="1" applyBorder="1" applyAlignment="1" applyProtection="1">
      <alignment horizontal="center" vertical="center" wrapText="1"/>
    </xf>
    <xf numFmtId="0" fontId="4" fillId="0" borderId="4" xfId="0" applyFont="1" applyBorder="1" applyAlignment="1" applyProtection="1">
      <alignment horizontal="center" vertical="center" wrapText="1" shrinkToFit="1"/>
    </xf>
    <xf numFmtId="0" fontId="8" fillId="0" borderId="4" xfId="0" applyFont="1" applyBorder="1" applyAlignment="1" applyProtection="1">
      <alignment horizontal="left" vertical="top" wrapText="1" indent="1"/>
    </xf>
    <xf numFmtId="0" fontId="9" fillId="0" borderId="4" xfId="0" applyFont="1" applyBorder="1" applyAlignment="1" applyProtection="1">
      <alignment horizontal="left" vertical="center" wrapText="1" indent="1"/>
    </xf>
    <xf numFmtId="0" fontId="4" fillId="0" borderId="4" xfId="2" applyFont="1" applyFill="1" applyBorder="1" applyAlignment="1" applyProtection="1">
      <alignment horizontal="center" vertical="center" wrapText="1"/>
    </xf>
    <xf numFmtId="44" fontId="2" fillId="0" borderId="0" xfId="1" applyFont="1" applyProtection="1"/>
    <xf numFmtId="0" fontId="4" fillId="0" borderId="4" xfId="0" applyFont="1" applyBorder="1" applyAlignment="1" applyProtection="1">
      <alignment horizontal="center" vertical="center" wrapText="1"/>
    </xf>
    <xf numFmtId="0" fontId="8" fillId="0" borderId="4" xfId="2" applyFont="1" applyFill="1" applyBorder="1" applyAlignment="1" applyProtection="1">
      <alignment horizontal="left" vertical="center" indent="1"/>
    </xf>
    <xf numFmtId="49" fontId="8" fillId="0" borderId="4" xfId="0" applyNumberFormat="1" applyFont="1" applyBorder="1" applyAlignment="1" applyProtection="1">
      <alignment horizontal="center" vertical="center" wrapText="1"/>
    </xf>
    <xf numFmtId="0" fontId="2" fillId="0" borderId="0" xfId="0" applyFont="1" applyAlignment="1" applyProtection="1">
      <alignment horizontal="left"/>
    </xf>
    <xf numFmtId="164" fontId="2" fillId="0" borderId="0" xfId="0" applyNumberFormat="1" applyFont="1" applyProtection="1"/>
    <xf numFmtId="164" fontId="6" fillId="0" borderId="0" xfId="0" applyNumberFormat="1" applyFont="1" applyProtection="1"/>
    <xf numFmtId="0" fontId="2" fillId="0" borderId="0" xfId="0" applyFont="1" applyAlignment="1" applyProtection="1">
      <alignment horizontal="left"/>
    </xf>
    <xf numFmtId="0" fontId="2" fillId="0" borderId="0" xfId="0" quotePrefix="1" applyFont="1" applyAlignment="1" applyProtection="1">
      <alignment horizontal="left"/>
    </xf>
    <xf numFmtId="164" fontId="19" fillId="10" borderId="1" xfId="0" applyNumberFormat="1" applyFont="1" applyFill="1" applyBorder="1" applyAlignment="1" applyProtection="1">
      <alignment horizontal="center" vertical="center" wrapText="1"/>
    </xf>
    <xf numFmtId="0" fontId="0" fillId="0" borderId="3" xfId="0" applyBorder="1" applyAlignment="1" applyProtection="1">
      <alignment horizontal="center" vertical="center" wrapText="1"/>
    </xf>
    <xf numFmtId="0" fontId="23" fillId="4" borderId="1" xfId="2" applyFont="1" applyFill="1" applyBorder="1" applyAlignment="1" applyProtection="1">
      <alignment horizontal="center" vertical="center" wrapText="1"/>
    </xf>
    <xf numFmtId="0" fontId="0" fillId="0" borderId="2" xfId="0" applyBorder="1" applyAlignment="1" applyProtection="1">
      <alignment vertical="center"/>
    </xf>
    <xf numFmtId="0" fontId="0" fillId="0" borderId="3" xfId="0" applyBorder="1" applyAlignment="1" applyProtection="1">
      <alignment vertical="center"/>
    </xf>
    <xf numFmtId="0" fontId="7" fillId="2" borderId="1" xfId="2" applyFont="1" applyBorder="1" applyAlignment="1" applyProtection="1">
      <alignment horizontal="center" vertical="center"/>
    </xf>
    <xf numFmtId="0" fontId="0" fillId="0" borderId="2" xfId="0" applyBorder="1" applyAlignment="1" applyProtection="1">
      <alignment horizontal="center" vertical="center"/>
    </xf>
    <xf numFmtId="0" fontId="0" fillId="0" borderId="3" xfId="0" applyBorder="1" applyAlignment="1" applyProtection="1">
      <alignment horizontal="center" vertical="center"/>
    </xf>
    <xf numFmtId="164" fontId="19" fillId="9" borderId="1" xfId="0" applyNumberFormat="1" applyFont="1" applyFill="1" applyBorder="1" applyAlignment="1" applyProtection="1">
      <alignment horizontal="center" vertical="center" wrapText="1"/>
    </xf>
    <xf numFmtId="0" fontId="20" fillId="4" borderId="1" xfId="0" applyFont="1" applyFill="1" applyBorder="1" applyAlignment="1" applyProtection="1">
      <alignment horizontal="center" vertical="center" wrapText="1"/>
    </xf>
    <xf numFmtId="0" fontId="0" fillId="0" borderId="2" xfId="0" applyBorder="1" applyAlignment="1" applyProtection="1">
      <alignment horizontal="center" vertical="center" wrapText="1"/>
    </xf>
    <xf numFmtId="0" fontId="2" fillId="5" borderId="1" xfId="0" applyFont="1" applyFill="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5" fillId="0" borderId="1" xfId="0" applyFont="1" applyBorder="1" applyAlignment="1" applyProtection="1">
      <alignment horizontal="center" vertical="center" wrapText="1"/>
    </xf>
    <xf numFmtId="0" fontId="7" fillId="2" borderId="1" xfId="2" applyNumberFormat="1" applyFont="1" applyBorder="1" applyAlignment="1" applyProtection="1">
      <alignment horizontal="center" vertical="center"/>
    </xf>
    <xf numFmtId="0" fontId="21" fillId="8" borderId="1" xfId="0" applyFont="1" applyFill="1" applyBorder="1" applyAlignment="1" applyProtection="1">
      <alignment horizontal="center" vertical="center" wrapText="1"/>
    </xf>
    <xf numFmtId="0" fontId="0" fillId="0" borderId="2" xfId="0" applyBorder="1" applyAlignment="1" applyProtection="1">
      <alignment vertical="center" wrapText="1"/>
    </xf>
    <xf numFmtId="0" fontId="0" fillId="0" borderId="3" xfId="0" applyBorder="1" applyAlignment="1" applyProtection="1">
      <alignment vertical="center" wrapText="1"/>
    </xf>
    <xf numFmtId="0" fontId="22" fillId="8" borderId="1" xfId="2" applyFont="1" applyFill="1" applyBorder="1" applyAlignment="1" applyProtection="1">
      <alignment horizontal="center" vertical="center" wrapText="1"/>
    </xf>
    <xf numFmtId="0" fontId="5" fillId="3" borderId="1" xfId="0" applyFont="1" applyFill="1" applyBorder="1" applyAlignment="1" applyProtection="1">
      <alignment horizontal="center" vertical="center"/>
    </xf>
    <xf numFmtId="0" fontId="0" fillId="0" borderId="3" xfId="0" applyBorder="1" applyAlignment="1">
      <alignment horizontal="center" vertical="center"/>
    </xf>
  </cellXfs>
  <cellStyles count="3">
    <cellStyle name="20% - Accent1" xfId="2" builtinId="30"/>
    <cellStyle name="Currency" xfId="1" builtinId="4"/>
    <cellStyle name="Normal" xfId="0" builtinId="0"/>
  </cellStyles>
  <dxfs count="0"/>
  <tableStyles count="0" defaultTableStyle="TableStyleMedium2" defaultPivotStyle="PivotStyleLight16"/>
  <colors>
    <mruColors>
      <color rgb="FFFFFF99"/>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Walshe, Paula [DEP]" id="{0A13DC1A-BC4B-4FF2-89C5-C69E5B866890}" userId="S::paula.walshe@dep.nj.gov::21e6e31c-7d90-4eed-9f43-56413c9b5cb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5" dT="2023-02-10T20:59:31.10" personId="{0A13DC1A-BC4B-4FF2-89C5-C69E5B866890}" id="{80371C08-896E-422E-8BE7-877E936C4DC4}">
    <text>(1) Should we calculate total price for each year?  
(2) The total price formula is incorrect.</text>
  </threadedComment>
  <threadedComment ref="A32" dT="2023-02-10T19:33:31.23" personId="{0A13DC1A-BC4B-4FF2-89C5-C69E5B866890}" id="{2E5B2FCC-2D77-47FF-9AA6-5622689FCDE8}">
    <text xml:space="preserve">In an effort to reduce the number of cost categories on this price schedule and resulting purchase orders, it is suggested that price lines 23 through the last price line be grouped under a single heading titled "Equipment, Materials, and Services".
</text>
  </threadedComment>
  <threadedComment ref="B33" dT="2023-06-15T15:39:08.93" personId="{0A13DC1A-BC4B-4FF2-89C5-C69E5B866890}" id="{1AB5A2FD-4013-48EC-B141-393E98523118}">
    <text>Should geophysical surveys also reference Section 4.6.2?</text>
  </threadedComment>
  <threadedComment ref="B44" dT="2023-06-15T15:43:16.85" personId="{0A13DC1A-BC4B-4FF2-89C5-C69E5B866890}" id="{EE064580-44C7-4350-96C6-A689EF2C95FB}">
    <text>Change 4.8.3 to 4.8.4.</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2"/>
  <sheetViews>
    <sheetView tabSelected="1" zoomScaleNormal="100" workbookViewId="0">
      <selection activeCell="C138" sqref="C138"/>
    </sheetView>
  </sheetViews>
  <sheetFormatPr defaultColWidth="9.140625" defaultRowHeight="12.75" x14ac:dyDescent="0.2"/>
  <cols>
    <col min="1" max="1" width="9.7109375" style="5" customWidth="1"/>
    <col min="2" max="2" width="56.140625" style="5" bestFit="1" customWidth="1"/>
    <col min="3" max="3" width="13.7109375" style="5" bestFit="1" customWidth="1"/>
    <col min="4" max="4" width="12.5703125" style="5" customWidth="1"/>
    <col min="5" max="7" width="20.7109375" style="5" customWidth="1"/>
    <col min="8" max="8" width="14.85546875" style="34" customWidth="1"/>
    <col min="9" max="16384" width="9.140625" style="5"/>
  </cols>
  <sheetData>
    <row r="1" spans="1:17" ht="37.5" customHeight="1" x14ac:dyDescent="0.25">
      <c r="A1" s="46" t="s">
        <v>154</v>
      </c>
      <c r="B1" s="47"/>
      <c r="C1" s="47"/>
      <c r="D1" s="47"/>
      <c r="E1" s="47"/>
      <c r="F1" s="47"/>
      <c r="G1" s="47"/>
      <c r="H1" s="38"/>
      <c r="I1" s="3"/>
      <c r="J1" s="4"/>
      <c r="K1" s="4"/>
      <c r="L1" s="4"/>
      <c r="M1" s="4"/>
      <c r="N1" s="4"/>
      <c r="O1" s="4"/>
      <c r="P1" s="4"/>
      <c r="Q1" s="4"/>
    </row>
    <row r="2" spans="1:17" ht="33" customHeight="1" x14ac:dyDescent="0.2">
      <c r="A2" s="57" t="s">
        <v>91</v>
      </c>
      <c r="B2" s="58"/>
      <c r="C2" s="48"/>
      <c r="D2" s="49"/>
      <c r="E2" s="49"/>
      <c r="F2" s="49"/>
      <c r="G2" s="49"/>
      <c r="H2" s="50"/>
      <c r="I2" s="4"/>
      <c r="J2" s="4"/>
      <c r="K2" s="4"/>
      <c r="L2" s="4"/>
      <c r="M2" s="4"/>
      <c r="N2" s="4"/>
      <c r="O2" s="4"/>
      <c r="P2" s="4"/>
      <c r="Q2" s="4"/>
    </row>
    <row r="3" spans="1:17" ht="38.25" customHeight="1" x14ac:dyDescent="0.2">
      <c r="A3" s="57" t="s">
        <v>0</v>
      </c>
      <c r="B3" s="58"/>
      <c r="C3" s="51" t="s">
        <v>164</v>
      </c>
      <c r="D3" s="47"/>
      <c r="E3" s="47"/>
      <c r="F3" s="47"/>
      <c r="G3" s="47"/>
      <c r="H3" s="38"/>
      <c r="I3" s="4"/>
      <c r="J3" s="4"/>
      <c r="K3" s="4"/>
      <c r="L3" s="4"/>
      <c r="M3" s="4"/>
      <c r="N3" s="4"/>
      <c r="O3" s="4"/>
      <c r="P3" s="4"/>
      <c r="Q3" s="4"/>
    </row>
    <row r="4" spans="1:17" ht="21.95" customHeight="1" x14ac:dyDescent="0.2">
      <c r="A4" s="52" t="s">
        <v>1</v>
      </c>
      <c r="B4" s="43"/>
      <c r="C4" s="43"/>
      <c r="D4" s="43"/>
      <c r="E4" s="43"/>
      <c r="F4" s="43"/>
      <c r="G4" s="43"/>
      <c r="H4" s="44"/>
      <c r="I4" s="4"/>
      <c r="J4" s="4"/>
      <c r="K4" s="4"/>
      <c r="L4" s="4"/>
      <c r="M4" s="4"/>
      <c r="N4" s="4"/>
      <c r="O4" s="4"/>
      <c r="P4" s="4"/>
      <c r="Q4" s="4"/>
    </row>
    <row r="5" spans="1:17" s="13" customFormat="1" ht="62.25" customHeight="1" x14ac:dyDescent="0.2">
      <c r="A5" s="6" t="s">
        <v>109</v>
      </c>
      <c r="B5" s="7" t="s">
        <v>142</v>
      </c>
      <c r="C5" s="8" t="s">
        <v>74</v>
      </c>
      <c r="D5" s="9" t="s">
        <v>75</v>
      </c>
      <c r="E5" s="10" t="s">
        <v>161</v>
      </c>
      <c r="F5" s="10" t="s">
        <v>162</v>
      </c>
      <c r="G5" s="10" t="s">
        <v>163</v>
      </c>
      <c r="H5" s="11" t="s">
        <v>155</v>
      </c>
      <c r="I5" s="12"/>
      <c r="J5" s="12"/>
      <c r="K5" s="12"/>
      <c r="L5" s="12"/>
      <c r="M5" s="12"/>
      <c r="N5" s="12"/>
      <c r="O5" s="12"/>
      <c r="P5" s="12"/>
      <c r="Q5" s="12"/>
    </row>
    <row r="6" spans="1:17" ht="21.95" customHeight="1" x14ac:dyDescent="0.2">
      <c r="A6" s="14">
        <v>1</v>
      </c>
      <c r="B6" s="15" t="s">
        <v>77</v>
      </c>
      <c r="C6" s="14" t="s">
        <v>2</v>
      </c>
      <c r="D6" s="14">
        <v>1</v>
      </c>
      <c r="E6" s="16">
        <v>2500</v>
      </c>
      <c r="F6" s="17">
        <v>0</v>
      </c>
      <c r="G6" s="17">
        <v>0</v>
      </c>
      <c r="H6" s="18">
        <f t="shared" ref="H6:H12" si="0">(E6+F6+G6)*(D6)</f>
        <v>2500</v>
      </c>
      <c r="I6" s="4"/>
      <c r="J6" s="4"/>
      <c r="K6" s="4"/>
      <c r="L6" s="4"/>
      <c r="M6" s="4"/>
      <c r="N6" s="4"/>
      <c r="O6" s="4"/>
      <c r="P6" s="4"/>
      <c r="Q6" s="4"/>
    </row>
    <row r="7" spans="1:17" ht="21.95" customHeight="1" x14ac:dyDescent="0.2">
      <c r="A7" s="14">
        <f>A6+1</f>
        <v>2</v>
      </c>
      <c r="B7" s="15" t="s">
        <v>78</v>
      </c>
      <c r="C7" s="14" t="s">
        <v>2</v>
      </c>
      <c r="D7" s="14">
        <v>1</v>
      </c>
      <c r="E7" s="16">
        <v>2500</v>
      </c>
      <c r="F7" s="17">
        <v>0</v>
      </c>
      <c r="G7" s="17">
        <v>0</v>
      </c>
      <c r="H7" s="18">
        <f t="shared" si="0"/>
        <v>2500</v>
      </c>
      <c r="I7" s="4"/>
      <c r="J7" s="4"/>
      <c r="K7" s="4"/>
      <c r="L7" s="4"/>
      <c r="M7" s="4"/>
      <c r="N7" s="4"/>
      <c r="O7" s="4"/>
      <c r="P7" s="4"/>
      <c r="Q7" s="4"/>
    </row>
    <row r="8" spans="1:17" ht="21.95" customHeight="1" x14ac:dyDescent="0.2">
      <c r="A8" s="14">
        <f t="shared" ref="A8:A12" si="1">A7+1</f>
        <v>3</v>
      </c>
      <c r="B8" s="15" t="s">
        <v>76</v>
      </c>
      <c r="C8" s="14" t="s">
        <v>2</v>
      </c>
      <c r="D8" s="19">
        <v>1</v>
      </c>
      <c r="E8" s="16">
        <v>500</v>
      </c>
      <c r="F8" s="17">
        <v>0</v>
      </c>
      <c r="G8" s="17">
        <v>0</v>
      </c>
      <c r="H8" s="18">
        <f t="shared" si="0"/>
        <v>500</v>
      </c>
      <c r="I8" s="4"/>
      <c r="J8" s="4"/>
      <c r="K8" s="4"/>
      <c r="L8" s="4"/>
      <c r="M8" s="4"/>
      <c r="N8" s="4"/>
      <c r="O8" s="4"/>
      <c r="P8" s="4"/>
      <c r="Q8" s="4"/>
    </row>
    <row r="9" spans="1:17" ht="21.95" customHeight="1" x14ac:dyDescent="0.2">
      <c r="A9" s="14">
        <f t="shared" si="1"/>
        <v>4</v>
      </c>
      <c r="B9" s="15" t="s">
        <v>110</v>
      </c>
      <c r="C9" s="14" t="s">
        <v>2</v>
      </c>
      <c r="D9" s="14">
        <v>30</v>
      </c>
      <c r="E9" s="16">
        <v>500</v>
      </c>
      <c r="F9" s="16">
        <v>500</v>
      </c>
      <c r="G9" s="16">
        <v>500</v>
      </c>
      <c r="H9" s="18">
        <f t="shared" si="0"/>
        <v>45000</v>
      </c>
      <c r="I9" s="4"/>
      <c r="J9" s="4"/>
      <c r="K9" s="4"/>
      <c r="L9" s="4"/>
      <c r="M9" s="4"/>
      <c r="N9" s="4"/>
      <c r="O9" s="4"/>
      <c r="P9" s="4"/>
      <c r="Q9" s="4"/>
    </row>
    <row r="10" spans="1:17" ht="21.95" customHeight="1" x14ac:dyDescent="0.2">
      <c r="A10" s="14">
        <f t="shared" si="1"/>
        <v>5</v>
      </c>
      <c r="B10" s="15" t="s">
        <v>111</v>
      </c>
      <c r="C10" s="14" t="s">
        <v>2</v>
      </c>
      <c r="D10" s="14">
        <v>30</v>
      </c>
      <c r="E10" s="16">
        <v>500</v>
      </c>
      <c r="F10" s="16">
        <v>500</v>
      </c>
      <c r="G10" s="16">
        <v>500</v>
      </c>
      <c r="H10" s="18">
        <f t="shared" si="0"/>
        <v>45000</v>
      </c>
      <c r="I10" s="4"/>
      <c r="J10" s="4"/>
      <c r="K10" s="4"/>
      <c r="L10" s="4"/>
      <c r="M10" s="4"/>
      <c r="N10" s="4"/>
      <c r="O10" s="4"/>
      <c r="P10" s="4"/>
      <c r="Q10" s="4"/>
    </row>
    <row r="11" spans="1:17" ht="21.95" customHeight="1" x14ac:dyDescent="0.2">
      <c r="A11" s="14">
        <f t="shared" si="1"/>
        <v>6</v>
      </c>
      <c r="B11" s="15" t="s">
        <v>89</v>
      </c>
      <c r="C11" s="14" t="s">
        <v>2</v>
      </c>
      <c r="D11" s="19">
        <v>30</v>
      </c>
      <c r="E11" s="16">
        <v>750</v>
      </c>
      <c r="F11" s="16">
        <v>750</v>
      </c>
      <c r="G11" s="16">
        <v>750</v>
      </c>
      <c r="H11" s="18">
        <f t="shared" si="0"/>
        <v>67500</v>
      </c>
      <c r="I11" s="4"/>
      <c r="J11" s="4"/>
      <c r="K11" s="4"/>
      <c r="L11" s="4"/>
      <c r="M11" s="4"/>
      <c r="N11" s="4"/>
      <c r="O11" s="4"/>
      <c r="P11" s="4"/>
      <c r="Q11" s="4"/>
    </row>
    <row r="12" spans="1:17" ht="25.15" customHeight="1" x14ac:dyDescent="0.2">
      <c r="A12" s="14">
        <f t="shared" si="1"/>
        <v>7</v>
      </c>
      <c r="B12" s="15" t="s">
        <v>160</v>
      </c>
      <c r="C12" s="14" t="s">
        <v>2</v>
      </c>
      <c r="D12" s="19">
        <v>2</v>
      </c>
      <c r="E12" s="1"/>
      <c r="F12" s="1"/>
      <c r="G12" s="1"/>
      <c r="H12" s="18">
        <f t="shared" si="0"/>
        <v>0</v>
      </c>
      <c r="I12" s="4"/>
      <c r="J12" s="4"/>
      <c r="K12" s="4"/>
      <c r="L12" s="4"/>
      <c r="M12" s="4"/>
      <c r="N12" s="4"/>
      <c r="O12" s="4"/>
      <c r="P12" s="4"/>
      <c r="Q12" s="4"/>
    </row>
    <row r="13" spans="1:17" ht="33.75" customHeight="1" x14ac:dyDescent="0.2">
      <c r="A13" s="53" t="s">
        <v>156</v>
      </c>
      <c r="B13" s="54"/>
      <c r="C13" s="54"/>
      <c r="D13" s="54"/>
      <c r="E13" s="54"/>
      <c r="F13" s="55"/>
      <c r="G13" s="45">
        <f>SUM(H6:H12)</f>
        <v>163000</v>
      </c>
      <c r="H13" s="38"/>
      <c r="I13" s="4"/>
      <c r="J13" s="4"/>
      <c r="K13" s="4"/>
      <c r="L13" s="4"/>
      <c r="M13" s="4"/>
      <c r="N13" s="4"/>
      <c r="O13" s="4"/>
      <c r="P13" s="4"/>
      <c r="Q13" s="4"/>
    </row>
    <row r="14" spans="1:17" ht="21.95" customHeight="1" x14ac:dyDescent="0.2">
      <c r="A14" s="42" t="s">
        <v>3</v>
      </c>
      <c r="B14" s="43"/>
      <c r="C14" s="43"/>
      <c r="D14" s="43"/>
      <c r="E14" s="43"/>
      <c r="F14" s="43"/>
      <c r="G14" s="43"/>
      <c r="H14" s="44"/>
      <c r="I14" s="4"/>
      <c r="J14" s="4"/>
      <c r="K14" s="4"/>
      <c r="L14" s="4"/>
      <c r="M14" s="4"/>
      <c r="N14" s="4"/>
      <c r="O14" s="4"/>
      <c r="P14" s="4"/>
      <c r="Q14" s="4"/>
    </row>
    <row r="15" spans="1:17" s="13" customFormat="1" ht="55.5" customHeight="1" x14ac:dyDescent="0.2">
      <c r="A15" s="6" t="s">
        <v>109</v>
      </c>
      <c r="B15" s="7" t="s">
        <v>143</v>
      </c>
      <c r="C15" s="8" t="s">
        <v>74</v>
      </c>
      <c r="D15" s="9" t="s">
        <v>75</v>
      </c>
      <c r="E15" s="10" t="s">
        <v>161</v>
      </c>
      <c r="F15" s="10" t="s">
        <v>162</v>
      </c>
      <c r="G15" s="10" t="s">
        <v>163</v>
      </c>
      <c r="H15" s="11" t="s">
        <v>155</v>
      </c>
      <c r="I15" s="12"/>
      <c r="J15" s="12"/>
      <c r="K15" s="12"/>
      <c r="L15" s="12"/>
      <c r="M15" s="12"/>
      <c r="N15" s="12"/>
      <c r="O15" s="12"/>
      <c r="P15" s="12"/>
      <c r="Q15" s="12"/>
    </row>
    <row r="16" spans="1:17" ht="21.95" customHeight="1" x14ac:dyDescent="0.2">
      <c r="A16" s="14">
        <v>8</v>
      </c>
      <c r="B16" s="15" t="s">
        <v>4</v>
      </c>
      <c r="C16" s="14" t="s">
        <v>5</v>
      </c>
      <c r="D16" s="19">
        <v>50</v>
      </c>
      <c r="E16" s="1"/>
      <c r="F16" s="1"/>
      <c r="G16" s="1"/>
      <c r="H16" s="18">
        <f>(E16+F16+G16)*(D16)</f>
        <v>0</v>
      </c>
      <c r="I16" s="4"/>
      <c r="J16" s="4"/>
      <c r="K16" s="4"/>
      <c r="L16" s="4"/>
      <c r="M16" s="4"/>
      <c r="N16" s="4"/>
      <c r="O16" s="4"/>
      <c r="P16" s="4"/>
      <c r="Q16" s="4"/>
    </row>
    <row r="17" spans="1:17" ht="21.95" customHeight="1" x14ac:dyDescent="0.2">
      <c r="A17" s="14">
        <f t="shared" ref="A17:A30" si="2">A16+1</f>
        <v>9</v>
      </c>
      <c r="B17" s="15" t="s">
        <v>79</v>
      </c>
      <c r="C17" s="14" t="s">
        <v>5</v>
      </c>
      <c r="D17" s="19">
        <v>50</v>
      </c>
      <c r="E17" s="1"/>
      <c r="F17" s="1"/>
      <c r="G17" s="1"/>
      <c r="H17" s="18">
        <f>(E17+F17+G17)*(D17)</f>
        <v>0</v>
      </c>
      <c r="I17" s="4"/>
      <c r="J17" s="4"/>
      <c r="K17" s="4"/>
      <c r="L17" s="4"/>
      <c r="M17" s="4"/>
      <c r="N17" s="4"/>
      <c r="O17" s="4"/>
      <c r="P17" s="4"/>
      <c r="Q17" s="4"/>
    </row>
    <row r="18" spans="1:17" ht="21.95" customHeight="1" x14ac:dyDescent="0.2">
      <c r="A18" s="14">
        <v>10</v>
      </c>
      <c r="B18" s="15" t="s">
        <v>6</v>
      </c>
      <c r="C18" s="14" t="s">
        <v>5</v>
      </c>
      <c r="D18" s="19">
        <v>750</v>
      </c>
      <c r="E18" s="1"/>
      <c r="F18" s="1"/>
      <c r="G18" s="1"/>
      <c r="H18" s="18">
        <f t="shared" ref="H18:H27" si="3">(E18+F18+G18)*(D18)</f>
        <v>0</v>
      </c>
    </row>
    <row r="19" spans="1:17" ht="21.95" customHeight="1" x14ac:dyDescent="0.2">
      <c r="A19" s="14">
        <f t="shared" si="2"/>
        <v>11</v>
      </c>
      <c r="B19" s="15" t="s">
        <v>7</v>
      </c>
      <c r="C19" s="14" t="s">
        <v>5</v>
      </c>
      <c r="D19" s="20">
        <v>1000</v>
      </c>
      <c r="E19" s="1"/>
      <c r="F19" s="1"/>
      <c r="G19" s="1"/>
      <c r="H19" s="18">
        <f t="shared" si="3"/>
        <v>0</v>
      </c>
    </row>
    <row r="20" spans="1:17" ht="21.95" customHeight="1" x14ac:dyDescent="0.2">
      <c r="A20" s="14">
        <f t="shared" si="2"/>
        <v>12</v>
      </c>
      <c r="B20" s="15" t="s">
        <v>8</v>
      </c>
      <c r="C20" s="14" t="s">
        <v>5</v>
      </c>
      <c r="D20" s="19">
        <v>200</v>
      </c>
      <c r="E20" s="1"/>
      <c r="F20" s="1"/>
      <c r="G20" s="1"/>
      <c r="H20" s="18">
        <f t="shared" si="3"/>
        <v>0</v>
      </c>
    </row>
    <row r="21" spans="1:17" ht="21.95" customHeight="1" x14ac:dyDescent="0.2">
      <c r="A21" s="14">
        <f t="shared" si="2"/>
        <v>13</v>
      </c>
      <c r="B21" s="15" t="s">
        <v>80</v>
      </c>
      <c r="C21" s="14" t="s">
        <v>5</v>
      </c>
      <c r="D21" s="19">
        <v>200</v>
      </c>
      <c r="E21" s="1"/>
      <c r="F21" s="1"/>
      <c r="G21" s="1"/>
      <c r="H21" s="18">
        <f t="shared" si="3"/>
        <v>0</v>
      </c>
    </row>
    <row r="22" spans="1:17" ht="21.95" customHeight="1" x14ac:dyDescent="0.2">
      <c r="A22" s="14">
        <f t="shared" si="2"/>
        <v>14</v>
      </c>
      <c r="B22" s="15" t="s">
        <v>9</v>
      </c>
      <c r="C22" s="14" t="s">
        <v>5</v>
      </c>
      <c r="D22" s="19">
        <v>750</v>
      </c>
      <c r="E22" s="1"/>
      <c r="F22" s="1"/>
      <c r="G22" s="1"/>
      <c r="H22" s="18">
        <f t="shared" si="3"/>
        <v>0</v>
      </c>
    </row>
    <row r="23" spans="1:17" ht="21.95" customHeight="1" x14ac:dyDescent="0.2">
      <c r="A23" s="14">
        <f t="shared" si="2"/>
        <v>15</v>
      </c>
      <c r="B23" s="15" t="s">
        <v>10</v>
      </c>
      <c r="C23" s="14" t="s">
        <v>5</v>
      </c>
      <c r="D23" s="19">
        <v>5000</v>
      </c>
      <c r="E23" s="1"/>
      <c r="F23" s="1"/>
      <c r="G23" s="1"/>
      <c r="H23" s="18">
        <f t="shared" si="3"/>
        <v>0</v>
      </c>
    </row>
    <row r="24" spans="1:17" ht="21.95" customHeight="1" x14ac:dyDescent="0.2">
      <c r="A24" s="14">
        <f t="shared" si="2"/>
        <v>16</v>
      </c>
      <c r="B24" s="15" t="s">
        <v>11</v>
      </c>
      <c r="C24" s="14" t="s">
        <v>5</v>
      </c>
      <c r="D24" s="19">
        <v>100</v>
      </c>
      <c r="E24" s="1"/>
      <c r="F24" s="1"/>
      <c r="G24" s="1"/>
      <c r="H24" s="18">
        <f t="shared" si="3"/>
        <v>0</v>
      </c>
    </row>
    <row r="25" spans="1:17" ht="21.95" customHeight="1" x14ac:dyDescent="0.2">
      <c r="A25" s="14">
        <f t="shared" si="2"/>
        <v>17</v>
      </c>
      <c r="B25" s="15" t="s">
        <v>82</v>
      </c>
      <c r="C25" s="14" t="s">
        <v>5</v>
      </c>
      <c r="D25" s="19">
        <v>750</v>
      </c>
      <c r="E25" s="1"/>
      <c r="F25" s="1"/>
      <c r="G25" s="1"/>
      <c r="H25" s="18">
        <f t="shared" si="3"/>
        <v>0</v>
      </c>
    </row>
    <row r="26" spans="1:17" ht="21.95" customHeight="1" x14ac:dyDescent="0.2">
      <c r="A26" s="14">
        <f t="shared" si="2"/>
        <v>18</v>
      </c>
      <c r="B26" s="15" t="s">
        <v>83</v>
      </c>
      <c r="C26" s="14" t="s">
        <v>5</v>
      </c>
      <c r="D26" s="19">
        <v>200</v>
      </c>
      <c r="E26" s="1"/>
      <c r="F26" s="1"/>
      <c r="G26" s="1"/>
      <c r="H26" s="18">
        <f t="shared" si="3"/>
        <v>0</v>
      </c>
    </row>
    <row r="27" spans="1:17" ht="24.95" customHeight="1" x14ac:dyDescent="0.2">
      <c r="A27" s="14">
        <f t="shared" si="2"/>
        <v>19</v>
      </c>
      <c r="B27" s="15" t="s">
        <v>12</v>
      </c>
      <c r="C27" s="14" t="s">
        <v>5</v>
      </c>
      <c r="D27" s="19">
        <v>1500</v>
      </c>
      <c r="E27" s="1"/>
      <c r="F27" s="1"/>
      <c r="G27" s="1"/>
      <c r="H27" s="18">
        <f t="shared" si="3"/>
        <v>0</v>
      </c>
    </row>
    <row r="28" spans="1:17" ht="24.95" customHeight="1" x14ac:dyDescent="0.2">
      <c r="A28" s="14">
        <f t="shared" si="2"/>
        <v>20</v>
      </c>
      <c r="B28" s="15" t="s">
        <v>13</v>
      </c>
      <c r="C28" s="14" t="s">
        <v>5</v>
      </c>
      <c r="D28" s="19">
        <v>100</v>
      </c>
      <c r="E28" s="1"/>
      <c r="F28" s="1"/>
      <c r="G28" s="1"/>
      <c r="H28" s="18">
        <f>(E28+F28+G28)*(D28)</f>
        <v>0</v>
      </c>
    </row>
    <row r="29" spans="1:17" ht="21.95" customHeight="1" x14ac:dyDescent="0.2">
      <c r="A29" s="14">
        <f t="shared" si="2"/>
        <v>21</v>
      </c>
      <c r="B29" s="15" t="s">
        <v>14</v>
      </c>
      <c r="C29" s="14" t="s">
        <v>5</v>
      </c>
      <c r="D29" s="14">
        <v>50</v>
      </c>
      <c r="E29" s="1"/>
      <c r="F29" s="1"/>
      <c r="G29" s="1"/>
      <c r="H29" s="18">
        <f>(E29+F29+G29)*(D29)</f>
        <v>0</v>
      </c>
    </row>
    <row r="30" spans="1:17" ht="21.95" customHeight="1" x14ac:dyDescent="0.2">
      <c r="A30" s="14">
        <f t="shared" si="2"/>
        <v>22</v>
      </c>
      <c r="B30" s="15" t="s">
        <v>81</v>
      </c>
      <c r="C30" s="14" t="s">
        <v>5</v>
      </c>
      <c r="D30" s="19">
        <v>50</v>
      </c>
      <c r="E30" s="1"/>
      <c r="F30" s="1"/>
      <c r="G30" s="1"/>
      <c r="H30" s="18">
        <f>(E30+F30+G30)*(D30)</f>
        <v>0</v>
      </c>
    </row>
    <row r="31" spans="1:17" ht="33.75" customHeight="1" x14ac:dyDescent="0.2">
      <c r="A31" s="53" t="s">
        <v>157</v>
      </c>
      <c r="B31" s="54"/>
      <c r="C31" s="54"/>
      <c r="D31" s="54"/>
      <c r="E31" s="54"/>
      <c r="F31" s="55"/>
      <c r="G31" s="45">
        <f>SUM(H16:H30)</f>
        <v>0</v>
      </c>
      <c r="H31" s="38"/>
      <c r="I31" s="4"/>
      <c r="J31" s="4"/>
      <c r="K31" s="4"/>
      <c r="L31" s="4"/>
      <c r="M31" s="4"/>
      <c r="N31" s="4"/>
      <c r="O31" s="4"/>
      <c r="P31" s="4"/>
      <c r="Q31" s="4"/>
    </row>
    <row r="32" spans="1:17" ht="24.95" customHeight="1" x14ac:dyDescent="0.2">
      <c r="A32" s="42" t="s">
        <v>92</v>
      </c>
      <c r="B32" s="43"/>
      <c r="C32" s="43"/>
      <c r="D32" s="43"/>
      <c r="E32" s="43"/>
      <c r="F32" s="43"/>
      <c r="G32" s="43"/>
      <c r="H32" s="44"/>
    </row>
    <row r="33" spans="1:8" ht="64.5" customHeight="1" x14ac:dyDescent="0.2">
      <c r="A33" s="6" t="s">
        <v>109</v>
      </c>
      <c r="B33" s="7" t="s">
        <v>153</v>
      </c>
      <c r="C33" s="8" t="s">
        <v>74</v>
      </c>
      <c r="D33" s="9" t="s">
        <v>75</v>
      </c>
      <c r="E33" s="10" t="s">
        <v>161</v>
      </c>
      <c r="F33" s="10" t="s">
        <v>162</v>
      </c>
      <c r="G33" s="10" t="s">
        <v>163</v>
      </c>
      <c r="H33" s="11" t="s">
        <v>155</v>
      </c>
    </row>
    <row r="34" spans="1:8" ht="21.95" customHeight="1" x14ac:dyDescent="0.2">
      <c r="A34" s="21">
        <v>23</v>
      </c>
      <c r="B34" s="22" t="s">
        <v>90</v>
      </c>
      <c r="C34" s="23" t="s">
        <v>5</v>
      </c>
      <c r="D34" s="24">
        <v>200</v>
      </c>
      <c r="E34" s="1"/>
      <c r="F34" s="1"/>
      <c r="G34" s="1"/>
      <c r="H34" s="18">
        <f>(E34+F34+G34)*(D34)</f>
        <v>0</v>
      </c>
    </row>
    <row r="35" spans="1:8" s="13" customFormat="1" ht="56.25" customHeight="1" x14ac:dyDescent="0.2">
      <c r="A35" s="6" t="s">
        <v>109</v>
      </c>
      <c r="B35" s="7" t="s">
        <v>146</v>
      </c>
      <c r="C35" s="8" t="s">
        <v>74</v>
      </c>
      <c r="D35" s="9" t="s">
        <v>75</v>
      </c>
      <c r="E35" s="10" t="s">
        <v>161</v>
      </c>
      <c r="F35" s="10" t="s">
        <v>162</v>
      </c>
      <c r="G35" s="10" t="s">
        <v>163</v>
      </c>
      <c r="H35" s="11" t="s">
        <v>155</v>
      </c>
    </row>
    <row r="36" spans="1:8" ht="24" x14ac:dyDescent="0.2">
      <c r="A36" s="14">
        <v>24</v>
      </c>
      <c r="B36" s="15" t="s">
        <v>144</v>
      </c>
      <c r="C36" s="14" t="s">
        <v>2</v>
      </c>
      <c r="D36" s="14">
        <v>4</v>
      </c>
      <c r="E36" s="1"/>
      <c r="F36" s="1"/>
      <c r="G36" s="1"/>
      <c r="H36" s="18">
        <f>(E36+F36+G36)*(D36)</f>
        <v>0</v>
      </c>
    </row>
    <row r="37" spans="1:8" ht="24.95" customHeight="1" x14ac:dyDescent="0.2">
      <c r="A37" s="14">
        <f>A36+1</f>
        <v>25</v>
      </c>
      <c r="B37" s="15" t="s">
        <v>145</v>
      </c>
      <c r="C37" s="14" t="s">
        <v>15</v>
      </c>
      <c r="D37" s="19">
        <v>20</v>
      </c>
      <c r="E37" s="1"/>
      <c r="F37" s="1"/>
      <c r="G37" s="1"/>
      <c r="H37" s="18">
        <f t="shared" ref="H37:H43" si="4">(E37+F37+G37)*(D37)</f>
        <v>0</v>
      </c>
    </row>
    <row r="38" spans="1:8" ht="21.95" customHeight="1" x14ac:dyDescent="0.2">
      <c r="A38" s="14">
        <f t="shared" ref="A38:A43" si="5">A37+1</f>
        <v>26</v>
      </c>
      <c r="B38" s="15" t="s">
        <v>108</v>
      </c>
      <c r="C38" s="14" t="s">
        <v>2</v>
      </c>
      <c r="D38" s="14">
        <v>40</v>
      </c>
      <c r="E38" s="1"/>
      <c r="F38" s="1"/>
      <c r="G38" s="1"/>
      <c r="H38" s="18">
        <f t="shared" si="4"/>
        <v>0</v>
      </c>
    </row>
    <row r="39" spans="1:8" ht="24.95" customHeight="1" x14ac:dyDescent="0.2">
      <c r="A39" s="14">
        <f t="shared" si="5"/>
        <v>27</v>
      </c>
      <c r="B39" s="15" t="s">
        <v>16</v>
      </c>
      <c r="C39" s="14" t="s">
        <v>15</v>
      </c>
      <c r="D39" s="14">
        <v>100</v>
      </c>
      <c r="E39" s="1"/>
      <c r="F39" s="1"/>
      <c r="G39" s="1"/>
      <c r="H39" s="18">
        <f t="shared" si="4"/>
        <v>0</v>
      </c>
    </row>
    <row r="40" spans="1:8" ht="24.95" customHeight="1" x14ac:dyDescent="0.2">
      <c r="A40" s="14">
        <f t="shared" si="5"/>
        <v>28</v>
      </c>
      <c r="B40" s="15" t="s">
        <v>17</v>
      </c>
      <c r="C40" s="14" t="s">
        <v>2</v>
      </c>
      <c r="D40" s="14">
        <v>2</v>
      </c>
      <c r="E40" s="1"/>
      <c r="F40" s="1"/>
      <c r="G40" s="1"/>
      <c r="H40" s="18">
        <f t="shared" si="4"/>
        <v>0</v>
      </c>
    </row>
    <row r="41" spans="1:8" ht="21.95" customHeight="1" x14ac:dyDescent="0.2">
      <c r="A41" s="14">
        <f t="shared" si="5"/>
        <v>29</v>
      </c>
      <c r="B41" s="15" t="s">
        <v>18</v>
      </c>
      <c r="C41" s="14" t="s">
        <v>15</v>
      </c>
      <c r="D41" s="14">
        <v>50</v>
      </c>
      <c r="E41" s="1"/>
      <c r="F41" s="1"/>
      <c r="G41" s="1"/>
      <c r="H41" s="18">
        <f t="shared" si="4"/>
        <v>0</v>
      </c>
    </row>
    <row r="42" spans="1:8" ht="21.95" customHeight="1" x14ac:dyDescent="0.2">
      <c r="A42" s="14">
        <f t="shared" si="5"/>
        <v>30</v>
      </c>
      <c r="B42" s="15" t="s">
        <v>19</v>
      </c>
      <c r="C42" s="14" t="s">
        <v>2</v>
      </c>
      <c r="D42" s="14">
        <v>4</v>
      </c>
      <c r="E42" s="1"/>
      <c r="F42" s="1"/>
      <c r="G42" s="1"/>
      <c r="H42" s="18">
        <f t="shared" si="4"/>
        <v>0</v>
      </c>
    </row>
    <row r="43" spans="1:8" ht="21.95" customHeight="1" x14ac:dyDescent="0.2">
      <c r="A43" s="14">
        <f t="shared" si="5"/>
        <v>31</v>
      </c>
      <c r="B43" s="15" t="s">
        <v>20</v>
      </c>
      <c r="C43" s="14" t="s">
        <v>15</v>
      </c>
      <c r="D43" s="14">
        <v>20</v>
      </c>
      <c r="E43" s="1"/>
      <c r="F43" s="1"/>
      <c r="G43" s="1"/>
      <c r="H43" s="18">
        <f t="shared" si="4"/>
        <v>0</v>
      </c>
    </row>
    <row r="44" spans="1:8" s="13" customFormat="1" ht="57.75" customHeight="1" x14ac:dyDescent="0.2">
      <c r="A44" s="6" t="s">
        <v>109</v>
      </c>
      <c r="B44" s="7" t="s">
        <v>152</v>
      </c>
      <c r="C44" s="8" t="s">
        <v>74</v>
      </c>
      <c r="D44" s="9" t="s">
        <v>75</v>
      </c>
      <c r="E44" s="10" t="s">
        <v>161</v>
      </c>
      <c r="F44" s="10" t="s">
        <v>162</v>
      </c>
      <c r="G44" s="10" t="s">
        <v>163</v>
      </c>
      <c r="H44" s="11" t="s">
        <v>155</v>
      </c>
    </row>
    <row r="45" spans="1:8" ht="23.1" customHeight="1" x14ac:dyDescent="0.2">
      <c r="A45" s="14">
        <v>32</v>
      </c>
      <c r="B45" s="15" t="s">
        <v>21</v>
      </c>
      <c r="C45" s="14" t="s">
        <v>2</v>
      </c>
      <c r="D45" s="14">
        <v>20</v>
      </c>
      <c r="E45" s="1"/>
      <c r="F45" s="1"/>
      <c r="G45" s="1"/>
      <c r="H45" s="18">
        <f t="shared" ref="H45:H63" si="6">(E45+F45+G45)*(D45)</f>
        <v>0</v>
      </c>
    </row>
    <row r="46" spans="1:8" ht="24.95" customHeight="1" x14ac:dyDescent="0.2">
      <c r="A46" s="14">
        <f>+A45+1</f>
        <v>33</v>
      </c>
      <c r="B46" s="15" t="s">
        <v>22</v>
      </c>
      <c r="C46" s="14" t="s">
        <v>23</v>
      </c>
      <c r="D46" s="14">
        <v>500</v>
      </c>
      <c r="E46" s="1"/>
      <c r="F46" s="1"/>
      <c r="G46" s="1"/>
      <c r="H46" s="18">
        <f t="shared" si="6"/>
        <v>0</v>
      </c>
    </row>
    <row r="47" spans="1:8" ht="24.95" customHeight="1" x14ac:dyDescent="0.2">
      <c r="A47" s="14">
        <f t="shared" ref="A47:A63" si="7">+A46+1</f>
        <v>34</v>
      </c>
      <c r="B47" s="15" t="s">
        <v>24</v>
      </c>
      <c r="C47" s="14" t="s">
        <v>2</v>
      </c>
      <c r="D47" s="14">
        <v>10</v>
      </c>
      <c r="E47" s="1"/>
      <c r="F47" s="1"/>
      <c r="G47" s="1"/>
      <c r="H47" s="18">
        <f t="shared" si="6"/>
        <v>0</v>
      </c>
    </row>
    <row r="48" spans="1:8" ht="24.95" customHeight="1" x14ac:dyDescent="0.2">
      <c r="A48" s="14">
        <f t="shared" si="7"/>
        <v>35</v>
      </c>
      <c r="B48" s="15" t="s">
        <v>25</v>
      </c>
      <c r="C48" s="14" t="s">
        <v>23</v>
      </c>
      <c r="D48" s="14">
        <v>250</v>
      </c>
      <c r="E48" s="1"/>
      <c r="F48" s="1"/>
      <c r="G48" s="1"/>
      <c r="H48" s="18">
        <f t="shared" si="6"/>
        <v>0</v>
      </c>
    </row>
    <row r="49" spans="1:14" ht="24.95" customHeight="1" x14ac:dyDescent="0.2">
      <c r="A49" s="14">
        <f t="shared" si="7"/>
        <v>36</v>
      </c>
      <c r="B49" s="15" t="s">
        <v>26</v>
      </c>
      <c r="C49" s="14" t="s">
        <v>2</v>
      </c>
      <c r="D49" s="14">
        <v>20</v>
      </c>
      <c r="E49" s="1"/>
      <c r="F49" s="1"/>
      <c r="G49" s="1"/>
      <c r="H49" s="18">
        <f t="shared" si="6"/>
        <v>0</v>
      </c>
    </row>
    <row r="50" spans="1:14" ht="24.95" customHeight="1" x14ac:dyDescent="0.2">
      <c r="A50" s="14">
        <f t="shared" si="7"/>
        <v>37</v>
      </c>
      <c r="B50" s="15" t="s">
        <v>27</v>
      </c>
      <c r="C50" s="14" t="s">
        <v>23</v>
      </c>
      <c r="D50" s="14">
        <v>500</v>
      </c>
      <c r="E50" s="1"/>
      <c r="F50" s="1"/>
      <c r="G50" s="1"/>
      <c r="H50" s="18">
        <f t="shared" si="6"/>
        <v>0</v>
      </c>
    </row>
    <row r="51" spans="1:14" ht="24.95" customHeight="1" x14ac:dyDescent="0.2">
      <c r="A51" s="14">
        <f t="shared" si="7"/>
        <v>38</v>
      </c>
      <c r="B51" s="25" t="s">
        <v>85</v>
      </c>
      <c r="C51" s="14" t="s">
        <v>2</v>
      </c>
      <c r="D51" s="14">
        <v>5</v>
      </c>
      <c r="E51" s="1"/>
      <c r="F51" s="1"/>
      <c r="G51" s="1"/>
      <c r="H51" s="18">
        <f t="shared" si="6"/>
        <v>0</v>
      </c>
      <c r="I51" s="4"/>
      <c r="J51" s="4"/>
      <c r="K51" s="4"/>
      <c r="L51" s="4"/>
      <c r="M51" s="4"/>
      <c r="N51" s="4"/>
    </row>
    <row r="52" spans="1:14" ht="24.95" customHeight="1" x14ac:dyDescent="0.2">
      <c r="A52" s="14">
        <f t="shared" si="7"/>
        <v>39</v>
      </c>
      <c r="B52" s="15" t="s">
        <v>86</v>
      </c>
      <c r="C52" s="14" t="s">
        <v>23</v>
      </c>
      <c r="D52" s="14">
        <v>10</v>
      </c>
      <c r="E52" s="1"/>
      <c r="F52" s="1"/>
      <c r="G52" s="1"/>
      <c r="H52" s="18">
        <f t="shared" si="6"/>
        <v>0</v>
      </c>
      <c r="I52" s="4"/>
      <c r="J52" s="4"/>
      <c r="K52" s="4"/>
      <c r="L52" s="4"/>
      <c r="M52" s="4"/>
      <c r="N52" s="4"/>
    </row>
    <row r="53" spans="1:14" ht="24.95" customHeight="1" x14ac:dyDescent="0.2">
      <c r="A53" s="14">
        <f t="shared" si="7"/>
        <v>40</v>
      </c>
      <c r="B53" s="25" t="s">
        <v>87</v>
      </c>
      <c r="C53" s="14" t="s">
        <v>2</v>
      </c>
      <c r="D53" s="14">
        <v>5</v>
      </c>
      <c r="E53" s="1"/>
      <c r="F53" s="1"/>
      <c r="G53" s="1"/>
      <c r="H53" s="18">
        <f t="shared" si="6"/>
        <v>0</v>
      </c>
      <c r="I53" s="4"/>
      <c r="J53" s="4"/>
      <c r="K53" s="4"/>
      <c r="L53" s="4"/>
      <c r="M53" s="4"/>
      <c r="N53" s="4"/>
    </row>
    <row r="54" spans="1:14" ht="24.95" customHeight="1" x14ac:dyDescent="0.2">
      <c r="A54" s="14">
        <f t="shared" si="7"/>
        <v>41</v>
      </c>
      <c r="B54" s="15" t="s">
        <v>88</v>
      </c>
      <c r="C54" s="14" t="s">
        <v>23</v>
      </c>
      <c r="D54" s="14">
        <v>10</v>
      </c>
      <c r="E54" s="1"/>
      <c r="F54" s="1"/>
      <c r="G54" s="1"/>
      <c r="H54" s="18">
        <f t="shared" si="6"/>
        <v>0</v>
      </c>
      <c r="I54" s="4"/>
      <c r="J54" s="4"/>
      <c r="K54" s="4"/>
      <c r="L54" s="4"/>
      <c r="M54" s="4"/>
      <c r="N54" s="4"/>
    </row>
    <row r="55" spans="1:14" ht="24.95" customHeight="1" x14ac:dyDescent="0.2">
      <c r="A55" s="14">
        <f t="shared" si="7"/>
        <v>42</v>
      </c>
      <c r="B55" s="15" t="s">
        <v>28</v>
      </c>
      <c r="C55" s="14" t="s">
        <v>23</v>
      </c>
      <c r="D55" s="14">
        <v>20</v>
      </c>
      <c r="E55" s="1"/>
      <c r="F55" s="1"/>
      <c r="G55" s="1"/>
      <c r="H55" s="18">
        <f t="shared" si="6"/>
        <v>0</v>
      </c>
      <c r="I55" s="4"/>
      <c r="J55" s="4"/>
      <c r="K55" s="4"/>
      <c r="L55" s="4"/>
      <c r="M55" s="4"/>
      <c r="N55" s="4"/>
    </row>
    <row r="56" spans="1:14" ht="24.95" customHeight="1" x14ac:dyDescent="0.2">
      <c r="A56" s="14">
        <f t="shared" si="7"/>
        <v>43</v>
      </c>
      <c r="B56" s="15" t="s">
        <v>29</v>
      </c>
      <c r="C56" s="14" t="s">
        <v>23</v>
      </c>
      <c r="D56" s="14">
        <v>10</v>
      </c>
      <c r="E56" s="1"/>
      <c r="F56" s="1"/>
      <c r="G56" s="1"/>
      <c r="H56" s="18">
        <f t="shared" si="6"/>
        <v>0</v>
      </c>
      <c r="I56" s="4"/>
      <c r="J56" s="4"/>
      <c r="K56" s="4"/>
      <c r="L56" s="4"/>
      <c r="M56" s="4"/>
      <c r="N56" s="4"/>
    </row>
    <row r="57" spans="1:14" ht="21.95" customHeight="1" x14ac:dyDescent="0.2">
      <c r="A57" s="14">
        <f t="shared" si="7"/>
        <v>44</v>
      </c>
      <c r="B57" s="15" t="s">
        <v>30</v>
      </c>
      <c r="C57" s="14" t="s">
        <v>23</v>
      </c>
      <c r="D57" s="14">
        <v>200</v>
      </c>
      <c r="E57" s="1"/>
      <c r="F57" s="1"/>
      <c r="G57" s="1"/>
      <c r="H57" s="18">
        <f t="shared" si="6"/>
        <v>0</v>
      </c>
      <c r="I57" s="4"/>
      <c r="J57" s="4"/>
      <c r="K57" s="4"/>
      <c r="L57" s="4"/>
      <c r="M57" s="4"/>
      <c r="N57" s="4"/>
    </row>
    <row r="58" spans="1:14" ht="24.95" customHeight="1" x14ac:dyDescent="0.2">
      <c r="A58" s="14">
        <f t="shared" si="7"/>
        <v>45</v>
      </c>
      <c r="B58" s="15" t="s">
        <v>31</v>
      </c>
      <c r="C58" s="14" t="s">
        <v>23</v>
      </c>
      <c r="D58" s="14">
        <v>20</v>
      </c>
      <c r="E58" s="1"/>
      <c r="F58" s="1"/>
      <c r="G58" s="1"/>
      <c r="H58" s="18">
        <f t="shared" si="6"/>
        <v>0</v>
      </c>
      <c r="I58" s="4"/>
      <c r="J58" s="4"/>
      <c r="K58" s="4"/>
      <c r="L58" s="4"/>
      <c r="M58" s="4"/>
      <c r="N58" s="4"/>
    </row>
    <row r="59" spans="1:14" ht="24.95" customHeight="1" x14ac:dyDescent="0.2">
      <c r="A59" s="14">
        <f t="shared" si="7"/>
        <v>46</v>
      </c>
      <c r="B59" s="15" t="s">
        <v>32</v>
      </c>
      <c r="C59" s="14" t="s">
        <v>23</v>
      </c>
      <c r="D59" s="14">
        <v>10</v>
      </c>
      <c r="E59" s="1"/>
      <c r="F59" s="1"/>
      <c r="G59" s="1"/>
      <c r="H59" s="18">
        <f t="shared" si="6"/>
        <v>0</v>
      </c>
      <c r="I59" s="4"/>
      <c r="J59" s="4"/>
      <c r="K59" s="4"/>
      <c r="L59" s="4"/>
      <c r="M59" s="4"/>
      <c r="N59" s="4"/>
    </row>
    <row r="60" spans="1:14" ht="24.95" customHeight="1" x14ac:dyDescent="0.2">
      <c r="A60" s="14">
        <f t="shared" si="7"/>
        <v>47</v>
      </c>
      <c r="B60" s="15" t="s">
        <v>33</v>
      </c>
      <c r="C60" s="14" t="s">
        <v>23</v>
      </c>
      <c r="D60" s="14">
        <v>20</v>
      </c>
      <c r="E60" s="1"/>
      <c r="F60" s="1"/>
      <c r="G60" s="1"/>
      <c r="H60" s="18">
        <f t="shared" si="6"/>
        <v>0</v>
      </c>
      <c r="I60" s="4"/>
      <c r="J60" s="4"/>
      <c r="K60" s="4"/>
      <c r="L60" s="4"/>
      <c r="M60" s="4"/>
      <c r="N60" s="4"/>
    </row>
    <row r="61" spans="1:14" ht="24.95" customHeight="1" x14ac:dyDescent="0.2">
      <c r="A61" s="14">
        <f t="shared" si="7"/>
        <v>48</v>
      </c>
      <c r="B61" s="26" t="s">
        <v>34</v>
      </c>
      <c r="C61" s="14" t="s">
        <v>23</v>
      </c>
      <c r="D61" s="14">
        <v>20</v>
      </c>
      <c r="E61" s="1"/>
      <c r="F61" s="1"/>
      <c r="G61" s="1"/>
      <c r="H61" s="18">
        <f t="shared" si="6"/>
        <v>0</v>
      </c>
      <c r="I61" s="4"/>
      <c r="J61" s="4"/>
      <c r="K61" s="4"/>
      <c r="L61" s="4"/>
      <c r="M61" s="4"/>
      <c r="N61" s="4"/>
    </row>
    <row r="62" spans="1:14" ht="21.95" customHeight="1" x14ac:dyDescent="0.2">
      <c r="A62" s="14">
        <f t="shared" si="7"/>
        <v>49</v>
      </c>
      <c r="B62" s="15" t="s">
        <v>35</v>
      </c>
      <c r="C62" s="14" t="s">
        <v>23</v>
      </c>
      <c r="D62" s="14">
        <v>20</v>
      </c>
      <c r="E62" s="1"/>
      <c r="F62" s="1"/>
      <c r="G62" s="1"/>
      <c r="H62" s="18">
        <f t="shared" si="6"/>
        <v>0</v>
      </c>
      <c r="I62" s="4"/>
      <c r="J62" s="4"/>
      <c r="K62" s="4"/>
      <c r="L62" s="4"/>
      <c r="M62" s="4"/>
      <c r="N62" s="4"/>
    </row>
    <row r="63" spans="1:14" ht="21.95" customHeight="1" x14ac:dyDescent="0.2">
      <c r="A63" s="14">
        <f t="shared" si="7"/>
        <v>50</v>
      </c>
      <c r="B63" s="15" t="s">
        <v>36</v>
      </c>
      <c r="C63" s="14" t="s">
        <v>23</v>
      </c>
      <c r="D63" s="14">
        <v>100</v>
      </c>
      <c r="E63" s="1"/>
      <c r="F63" s="1"/>
      <c r="G63" s="1"/>
      <c r="H63" s="18">
        <f t="shared" si="6"/>
        <v>0</v>
      </c>
      <c r="I63" s="4"/>
      <c r="J63" s="4"/>
      <c r="K63" s="4"/>
      <c r="L63" s="4"/>
      <c r="M63" s="4"/>
      <c r="N63" s="4"/>
    </row>
    <row r="64" spans="1:14" ht="60" customHeight="1" x14ac:dyDescent="0.2">
      <c r="A64" s="6" t="s">
        <v>109</v>
      </c>
      <c r="B64" s="7" t="s">
        <v>147</v>
      </c>
      <c r="C64" s="8" t="s">
        <v>74</v>
      </c>
      <c r="D64" s="9" t="s">
        <v>75</v>
      </c>
      <c r="E64" s="10" t="s">
        <v>161</v>
      </c>
      <c r="F64" s="10" t="s">
        <v>162</v>
      </c>
      <c r="G64" s="10" t="s">
        <v>163</v>
      </c>
      <c r="H64" s="11" t="s">
        <v>155</v>
      </c>
    </row>
    <row r="65" spans="1:14" ht="24.95" customHeight="1" x14ac:dyDescent="0.2">
      <c r="A65" s="27">
        <v>51</v>
      </c>
      <c r="B65" s="15" t="s">
        <v>37</v>
      </c>
      <c r="C65" s="14" t="s">
        <v>23</v>
      </c>
      <c r="D65" s="14">
        <v>10</v>
      </c>
      <c r="E65" s="1"/>
      <c r="F65" s="1"/>
      <c r="G65" s="1"/>
      <c r="H65" s="18">
        <f t="shared" ref="H65:H70" si="8">(E65+F65+G65)*(D65)</f>
        <v>0</v>
      </c>
      <c r="I65" s="4"/>
      <c r="J65" s="4"/>
      <c r="K65" s="4"/>
      <c r="L65" s="4"/>
      <c r="M65" s="4"/>
      <c r="N65" s="4"/>
    </row>
    <row r="66" spans="1:14" ht="24.95" customHeight="1" x14ac:dyDescent="0.2">
      <c r="A66" s="14">
        <f>A65+1</f>
        <v>52</v>
      </c>
      <c r="B66" s="15" t="s">
        <v>38</v>
      </c>
      <c r="C66" s="14" t="s">
        <v>2</v>
      </c>
      <c r="D66" s="14">
        <v>5</v>
      </c>
      <c r="E66" s="1"/>
      <c r="F66" s="1"/>
      <c r="G66" s="1"/>
      <c r="H66" s="18">
        <f t="shared" si="8"/>
        <v>0</v>
      </c>
      <c r="I66" s="4"/>
    </row>
    <row r="67" spans="1:14" ht="24.95" customHeight="1" x14ac:dyDescent="0.2">
      <c r="A67" s="14">
        <f t="shared" ref="A67:A70" si="9">A66+1</f>
        <v>53</v>
      </c>
      <c r="B67" s="15" t="s">
        <v>39</v>
      </c>
      <c r="C67" s="14" t="s">
        <v>23</v>
      </c>
      <c r="D67" s="14">
        <v>10</v>
      </c>
      <c r="E67" s="1"/>
      <c r="F67" s="1"/>
      <c r="G67" s="1"/>
      <c r="H67" s="18">
        <f t="shared" si="8"/>
        <v>0</v>
      </c>
      <c r="I67" s="4"/>
    </row>
    <row r="68" spans="1:14" ht="24.95" customHeight="1" x14ac:dyDescent="0.2">
      <c r="A68" s="14">
        <f t="shared" si="9"/>
        <v>54</v>
      </c>
      <c r="B68" s="15" t="s">
        <v>40</v>
      </c>
      <c r="C68" s="14" t="s">
        <v>2</v>
      </c>
      <c r="D68" s="14">
        <v>5</v>
      </c>
      <c r="E68" s="1"/>
      <c r="F68" s="1"/>
      <c r="G68" s="1"/>
      <c r="H68" s="18">
        <f t="shared" si="8"/>
        <v>0</v>
      </c>
      <c r="I68" s="4"/>
    </row>
    <row r="69" spans="1:14" ht="21.95" customHeight="1" x14ac:dyDescent="0.2">
      <c r="A69" s="14">
        <f t="shared" si="9"/>
        <v>55</v>
      </c>
      <c r="B69" s="15" t="s">
        <v>41</v>
      </c>
      <c r="C69" s="14" t="s">
        <v>23</v>
      </c>
      <c r="D69" s="14">
        <v>10</v>
      </c>
      <c r="E69" s="1"/>
      <c r="F69" s="1"/>
      <c r="G69" s="1"/>
      <c r="H69" s="18">
        <f t="shared" si="8"/>
        <v>0</v>
      </c>
      <c r="I69" s="4"/>
    </row>
    <row r="70" spans="1:14" ht="21.95" customHeight="1" x14ac:dyDescent="0.2">
      <c r="A70" s="14">
        <f t="shared" si="9"/>
        <v>56</v>
      </c>
      <c r="B70" s="15" t="s">
        <v>42</v>
      </c>
      <c r="C70" s="14" t="s">
        <v>23</v>
      </c>
      <c r="D70" s="14">
        <v>50</v>
      </c>
      <c r="E70" s="1"/>
      <c r="F70" s="1"/>
      <c r="G70" s="1"/>
      <c r="H70" s="18">
        <f t="shared" si="8"/>
        <v>0</v>
      </c>
      <c r="I70" s="4"/>
    </row>
    <row r="71" spans="1:14" ht="65.25" customHeight="1" x14ac:dyDescent="0.2">
      <c r="A71" s="6" t="s">
        <v>109</v>
      </c>
      <c r="B71" s="7" t="s">
        <v>148</v>
      </c>
      <c r="C71" s="8" t="s">
        <v>74</v>
      </c>
      <c r="D71" s="9" t="s">
        <v>75</v>
      </c>
      <c r="E71" s="10" t="s">
        <v>161</v>
      </c>
      <c r="F71" s="10" t="s">
        <v>162</v>
      </c>
      <c r="G71" s="10" t="s">
        <v>163</v>
      </c>
      <c r="H71" s="11" t="s">
        <v>155</v>
      </c>
    </row>
    <row r="72" spans="1:14" ht="21.95" customHeight="1" x14ac:dyDescent="0.2">
      <c r="A72" s="14">
        <v>57</v>
      </c>
      <c r="B72" s="15" t="s">
        <v>43</v>
      </c>
      <c r="C72" s="14" t="s">
        <v>44</v>
      </c>
      <c r="D72" s="14">
        <v>24</v>
      </c>
      <c r="E72" s="1"/>
      <c r="F72" s="1"/>
      <c r="G72" s="1"/>
      <c r="H72" s="18">
        <f t="shared" ref="H72:H92" si="10">(E72+F72+G72)*(D72)</f>
        <v>0</v>
      </c>
      <c r="I72" s="28"/>
    </row>
    <row r="73" spans="1:14" ht="21.95" customHeight="1" x14ac:dyDescent="0.2">
      <c r="A73" s="14">
        <f>A72+1</f>
        <v>58</v>
      </c>
      <c r="B73" s="15" t="s">
        <v>45</v>
      </c>
      <c r="C73" s="14" t="s">
        <v>44</v>
      </c>
      <c r="D73" s="14">
        <v>48</v>
      </c>
      <c r="E73" s="1"/>
      <c r="F73" s="1"/>
      <c r="G73" s="1"/>
      <c r="H73" s="18">
        <f t="shared" si="10"/>
        <v>0</v>
      </c>
      <c r="I73" s="28"/>
    </row>
    <row r="74" spans="1:14" ht="24.95" customHeight="1" x14ac:dyDescent="0.2">
      <c r="A74" s="14">
        <f t="shared" ref="A74:A92" si="11">A73+1</f>
        <v>59</v>
      </c>
      <c r="B74" s="15" t="s">
        <v>46</v>
      </c>
      <c r="C74" s="14" t="s">
        <v>44</v>
      </c>
      <c r="D74" s="14">
        <v>48</v>
      </c>
      <c r="E74" s="1"/>
      <c r="F74" s="1"/>
      <c r="G74" s="1"/>
      <c r="H74" s="18">
        <f t="shared" si="10"/>
        <v>0</v>
      </c>
      <c r="I74" s="28"/>
    </row>
    <row r="75" spans="1:14" ht="21.95" customHeight="1" x14ac:dyDescent="0.2">
      <c r="A75" s="14">
        <f t="shared" si="11"/>
        <v>60</v>
      </c>
      <c r="B75" s="15" t="s">
        <v>47</v>
      </c>
      <c r="C75" s="14" t="s">
        <v>2</v>
      </c>
      <c r="D75" s="19">
        <v>5</v>
      </c>
      <c r="E75" s="1"/>
      <c r="F75" s="1"/>
      <c r="G75" s="1"/>
      <c r="H75" s="18">
        <f t="shared" si="10"/>
        <v>0</v>
      </c>
      <c r="I75" s="28"/>
    </row>
    <row r="76" spans="1:14" ht="21.95" customHeight="1" x14ac:dyDescent="0.2">
      <c r="A76" s="14">
        <f t="shared" si="11"/>
        <v>61</v>
      </c>
      <c r="B76" s="15" t="s">
        <v>48</v>
      </c>
      <c r="C76" s="14" t="s">
        <v>44</v>
      </c>
      <c r="D76" s="14">
        <v>48</v>
      </c>
      <c r="E76" s="1"/>
      <c r="F76" s="1"/>
      <c r="G76" s="1"/>
      <c r="H76" s="18">
        <f t="shared" si="10"/>
        <v>0</v>
      </c>
      <c r="I76" s="28"/>
    </row>
    <row r="77" spans="1:14" ht="21.95" customHeight="1" x14ac:dyDescent="0.2">
      <c r="A77" s="14">
        <f t="shared" si="11"/>
        <v>62</v>
      </c>
      <c r="B77" s="15" t="s">
        <v>49</v>
      </c>
      <c r="C77" s="14" t="s">
        <v>44</v>
      </c>
      <c r="D77" s="14">
        <v>48</v>
      </c>
      <c r="E77" s="1"/>
      <c r="F77" s="1"/>
      <c r="G77" s="1"/>
      <c r="H77" s="18">
        <f t="shared" si="10"/>
        <v>0</v>
      </c>
      <c r="I77" s="28"/>
    </row>
    <row r="78" spans="1:14" ht="21.95" customHeight="1" x14ac:dyDescent="0.2">
      <c r="A78" s="14">
        <f t="shared" si="11"/>
        <v>63</v>
      </c>
      <c r="B78" s="15" t="s">
        <v>50</v>
      </c>
      <c r="C78" s="14" t="s">
        <v>2</v>
      </c>
      <c r="D78" s="19">
        <v>10</v>
      </c>
      <c r="E78" s="1"/>
      <c r="F78" s="1"/>
      <c r="G78" s="1"/>
      <c r="H78" s="18">
        <f t="shared" si="10"/>
        <v>0</v>
      </c>
      <c r="I78" s="28"/>
    </row>
    <row r="79" spans="1:14" ht="24.95" customHeight="1" x14ac:dyDescent="0.2">
      <c r="A79" s="14">
        <f t="shared" si="11"/>
        <v>64</v>
      </c>
      <c r="B79" s="15" t="s">
        <v>51</v>
      </c>
      <c r="C79" s="14" t="s">
        <v>44</v>
      </c>
      <c r="D79" s="14">
        <v>24</v>
      </c>
      <c r="E79" s="1"/>
      <c r="F79" s="1"/>
      <c r="G79" s="1"/>
      <c r="H79" s="18">
        <f t="shared" si="10"/>
        <v>0</v>
      </c>
      <c r="I79" s="28"/>
    </row>
    <row r="80" spans="1:14" ht="24.95" customHeight="1" x14ac:dyDescent="0.2">
      <c r="A80" s="14">
        <f t="shared" si="11"/>
        <v>65</v>
      </c>
      <c r="B80" s="15" t="s">
        <v>52</v>
      </c>
      <c r="C80" s="14" t="s">
        <v>44</v>
      </c>
      <c r="D80" s="14">
        <v>48</v>
      </c>
      <c r="E80" s="1"/>
      <c r="F80" s="1"/>
      <c r="G80" s="1"/>
      <c r="H80" s="18">
        <f t="shared" si="10"/>
        <v>0</v>
      </c>
      <c r="I80" s="4"/>
    </row>
    <row r="81" spans="1:8" ht="24.95" customHeight="1" x14ac:dyDescent="0.2">
      <c r="A81" s="14">
        <f t="shared" si="11"/>
        <v>66</v>
      </c>
      <c r="B81" s="15" t="s">
        <v>113</v>
      </c>
      <c r="C81" s="14" t="s">
        <v>2</v>
      </c>
      <c r="D81" s="14">
        <v>50</v>
      </c>
      <c r="E81" s="1"/>
      <c r="F81" s="1"/>
      <c r="G81" s="1"/>
      <c r="H81" s="18">
        <f t="shared" si="10"/>
        <v>0</v>
      </c>
    </row>
    <row r="82" spans="1:8" ht="24.95" customHeight="1" x14ac:dyDescent="0.2">
      <c r="A82" s="14">
        <f t="shared" si="11"/>
        <v>67</v>
      </c>
      <c r="B82" s="22" t="s">
        <v>104</v>
      </c>
      <c r="C82" s="29" t="s">
        <v>2</v>
      </c>
      <c r="D82" s="14">
        <v>20</v>
      </c>
      <c r="E82" s="1"/>
      <c r="F82" s="1"/>
      <c r="G82" s="1"/>
      <c r="H82" s="18">
        <f t="shared" si="10"/>
        <v>0</v>
      </c>
    </row>
    <row r="83" spans="1:8" ht="24.95" customHeight="1" x14ac:dyDescent="0.2">
      <c r="A83" s="14">
        <f t="shared" si="11"/>
        <v>68</v>
      </c>
      <c r="B83" s="15" t="s">
        <v>114</v>
      </c>
      <c r="C83" s="14" t="s">
        <v>2</v>
      </c>
      <c r="D83" s="14">
        <v>100</v>
      </c>
      <c r="E83" s="1"/>
      <c r="F83" s="1"/>
      <c r="G83" s="1"/>
      <c r="H83" s="18">
        <f t="shared" si="10"/>
        <v>0</v>
      </c>
    </row>
    <row r="84" spans="1:8" ht="24.95" customHeight="1" x14ac:dyDescent="0.2">
      <c r="A84" s="14">
        <f t="shared" si="11"/>
        <v>69</v>
      </c>
      <c r="B84" s="22" t="s">
        <v>105</v>
      </c>
      <c r="C84" s="29" t="s">
        <v>2</v>
      </c>
      <c r="D84" s="14">
        <v>20</v>
      </c>
      <c r="E84" s="1"/>
      <c r="F84" s="1"/>
      <c r="G84" s="1"/>
      <c r="H84" s="18">
        <f t="shared" si="10"/>
        <v>0</v>
      </c>
    </row>
    <row r="85" spans="1:8" ht="24.95" customHeight="1" x14ac:dyDescent="0.2">
      <c r="A85" s="14">
        <f t="shared" si="11"/>
        <v>70</v>
      </c>
      <c r="B85" s="15" t="s">
        <v>53</v>
      </c>
      <c r="C85" s="14" t="s">
        <v>2</v>
      </c>
      <c r="D85" s="14">
        <v>50</v>
      </c>
      <c r="E85" s="1"/>
      <c r="F85" s="1"/>
      <c r="G85" s="1"/>
      <c r="H85" s="18">
        <f t="shared" si="10"/>
        <v>0</v>
      </c>
    </row>
    <row r="86" spans="1:8" ht="24.95" customHeight="1" x14ac:dyDescent="0.2">
      <c r="A86" s="14">
        <f t="shared" si="11"/>
        <v>71</v>
      </c>
      <c r="B86" s="22" t="s">
        <v>106</v>
      </c>
      <c r="C86" s="29" t="s">
        <v>62</v>
      </c>
      <c r="D86" s="19">
        <v>5000</v>
      </c>
      <c r="E86" s="1"/>
      <c r="F86" s="1"/>
      <c r="G86" s="1"/>
      <c r="H86" s="18">
        <f t="shared" si="10"/>
        <v>0</v>
      </c>
    </row>
    <row r="87" spans="1:8" ht="24.95" customHeight="1" x14ac:dyDescent="0.2">
      <c r="A87" s="14">
        <f t="shared" si="11"/>
        <v>72</v>
      </c>
      <c r="B87" s="22" t="s">
        <v>107</v>
      </c>
      <c r="C87" s="29" t="s">
        <v>69</v>
      </c>
      <c r="D87" s="14">
        <v>60</v>
      </c>
      <c r="E87" s="1"/>
      <c r="F87" s="1"/>
      <c r="G87" s="1"/>
      <c r="H87" s="18">
        <f t="shared" si="10"/>
        <v>0</v>
      </c>
    </row>
    <row r="88" spans="1:8" ht="24.95" customHeight="1" x14ac:dyDescent="0.2">
      <c r="A88" s="14">
        <f t="shared" si="11"/>
        <v>73</v>
      </c>
      <c r="B88" s="15" t="s">
        <v>54</v>
      </c>
      <c r="C88" s="14" t="s">
        <v>2</v>
      </c>
      <c r="D88" s="14">
        <v>40</v>
      </c>
      <c r="E88" s="1"/>
      <c r="F88" s="1"/>
      <c r="G88" s="1"/>
      <c r="H88" s="18">
        <f t="shared" si="10"/>
        <v>0</v>
      </c>
    </row>
    <row r="89" spans="1:8" ht="21.95" customHeight="1" x14ac:dyDescent="0.2">
      <c r="A89" s="14">
        <f t="shared" si="11"/>
        <v>74</v>
      </c>
      <c r="B89" s="15" t="s">
        <v>55</v>
      </c>
      <c r="C89" s="14" t="s">
        <v>2</v>
      </c>
      <c r="D89" s="14">
        <v>10</v>
      </c>
      <c r="E89" s="1"/>
      <c r="F89" s="1"/>
      <c r="G89" s="1"/>
      <c r="H89" s="18">
        <f t="shared" si="10"/>
        <v>0</v>
      </c>
    </row>
    <row r="90" spans="1:8" ht="21.95" customHeight="1" x14ac:dyDescent="0.2">
      <c r="A90" s="14">
        <f t="shared" si="11"/>
        <v>75</v>
      </c>
      <c r="B90" s="15" t="s">
        <v>56</v>
      </c>
      <c r="C90" s="14" t="s">
        <v>2</v>
      </c>
      <c r="D90" s="14">
        <v>10</v>
      </c>
      <c r="E90" s="1"/>
      <c r="F90" s="1"/>
      <c r="G90" s="1"/>
      <c r="H90" s="18">
        <f t="shared" si="10"/>
        <v>0</v>
      </c>
    </row>
    <row r="91" spans="1:8" ht="21.95" customHeight="1" x14ac:dyDescent="0.2">
      <c r="A91" s="14">
        <f t="shared" si="11"/>
        <v>76</v>
      </c>
      <c r="B91" s="15" t="s">
        <v>57</v>
      </c>
      <c r="C91" s="14" t="s">
        <v>2</v>
      </c>
      <c r="D91" s="19">
        <v>10</v>
      </c>
      <c r="E91" s="1"/>
      <c r="F91" s="1"/>
      <c r="G91" s="1"/>
      <c r="H91" s="18">
        <f t="shared" si="10"/>
        <v>0</v>
      </c>
    </row>
    <row r="92" spans="1:8" ht="21.95" customHeight="1" x14ac:dyDescent="0.2">
      <c r="A92" s="14">
        <f t="shared" si="11"/>
        <v>77</v>
      </c>
      <c r="B92" s="15" t="s">
        <v>115</v>
      </c>
      <c r="C92" s="14" t="s">
        <v>2</v>
      </c>
      <c r="D92" s="19">
        <v>20</v>
      </c>
      <c r="E92" s="1"/>
      <c r="F92" s="1"/>
      <c r="G92" s="1"/>
      <c r="H92" s="18">
        <f t="shared" si="10"/>
        <v>0</v>
      </c>
    </row>
    <row r="93" spans="1:8" ht="58.5" customHeight="1" x14ac:dyDescent="0.2">
      <c r="A93" s="6" t="s">
        <v>109</v>
      </c>
      <c r="B93" s="7" t="s">
        <v>149</v>
      </c>
      <c r="C93" s="8" t="s">
        <v>74</v>
      </c>
      <c r="D93" s="9" t="s">
        <v>75</v>
      </c>
      <c r="E93" s="10" t="s">
        <v>161</v>
      </c>
      <c r="F93" s="10" t="s">
        <v>162</v>
      </c>
      <c r="G93" s="10" t="s">
        <v>163</v>
      </c>
      <c r="H93" s="11" t="s">
        <v>155</v>
      </c>
    </row>
    <row r="94" spans="1:8" ht="21.95" customHeight="1" x14ac:dyDescent="0.2">
      <c r="A94" s="14">
        <v>78</v>
      </c>
      <c r="B94" s="15" t="s">
        <v>58</v>
      </c>
      <c r="C94" s="14" t="s">
        <v>2</v>
      </c>
      <c r="D94" s="14">
        <v>100</v>
      </c>
      <c r="E94" s="1"/>
      <c r="F94" s="1"/>
      <c r="G94" s="1"/>
      <c r="H94" s="18">
        <f t="shared" ref="H94:H98" si="12">(E94+F94+G94)*(D94)</f>
        <v>0</v>
      </c>
    </row>
    <row r="95" spans="1:8" ht="24.95" customHeight="1" x14ac:dyDescent="0.2">
      <c r="A95" s="14">
        <f>A94+1</f>
        <v>79</v>
      </c>
      <c r="B95" s="15" t="s">
        <v>59</v>
      </c>
      <c r="C95" s="14" t="s">
        <v>44</v>
      </c>
      <c r="D95" s="14">
        <v>12</v>
      </c>
      <c r="E95" s="1"/>
      <c r="F95" s="1"/>
      <c r="G95" s="1"/>
      <c r="H95" s="18">
        <f t="shared" si="12"/>
        <v>0</v>
      </c>
    </row>
    <row r="96" spans="1:8" ht="24.95" customHeight="1" x14ac:dyDescent="0.2">
      <c r="A96" s="14">
        <f t="shared" ref="A96:A98" si="13">A95+1</f>
        <v>80</v>
      </c>
      <c r="B96" s="15" t="s">
        <v>60</v>
      </c>
      <c r="C96" s="14" t="s">
        <v>84</v>
      </c>
      <c r="D96" s="14">
        <v>50</v>
      </c>
      <c r="E96" s="1"/>
      <c r="F96" s="1"/>
      <c r="G96" s="1"/>
      <c r="H96" s="18">
        <f t="shared" si="12"/>
        <v>0</v>
      </c>
    </row>
    <row r="97" spans="1:8" ht="24.95" customHeight="1" x14ac:dyDescent="0.2">
      <c r="A97" s="14">
        <f t="shared" si="13"/>
        <v>81</v>
      </c>
      <c r="B97" s="15" t="s">
        <v>60</v>
      </c>
      <c r="C97" s="14" t="s">
        <v>61</v>
      </c>
      <c r="D97" s="19">
        <v>100</v>
      </c>
      <c r="E97" s="1"/>
      <c r="F97" s="1"/>
      <c r="G97" s="1"/>
      <c r="H97" s="18">
        <f t="shared" si="12"/>
        <v>0</v>
      </c>
    </row>
    <row r="98" spans="1:8" ht="24.95" customHeight="1" x14ac:dyDescent="0.2">
      <c r="A98" s="14">
        <f t="shared" si="13"/>
        <v>82</v>
      </c>
      <c r="B98" s="15" t="s">
        <v>116</v>
      </c>
      <c r="C98" s="14" t="s">
        <v>62</v>
      </c>
      <c r="D98" s="19">
        <v>2000</v>
      </c>
      <c r="E98" s="1"/>
      <c r="F98" s="1"/>
      <c r="G98" s="1"/>
      <c r="H98" s="18">
        <f t="shared" si="12"/>
        <v>0</v>
      </c>
    </row>
    <row r="99" spans="1:8" ht="63" customHeight="1" x14ac:dyDescent="0.2">
      <c r="A99" s="6" t="s">
        <v>109</v>
      </c>
      <c r="B99" s="7" t="s">
        <v>150</v>
      </c>
      <c r="C99" s="8" t="s">
        <v>74</v>
      </c>
      <c r="D99" s="9" t="s">
        <v>75</v>
      </c>
      <c r="E99" s="10" t="s">
        <v>161</v>
      </c>
      <c r="F99" s="10" t="s">
        <v>162</v>
      </c>
      <c r="G99" s="10" t="s">
        <v>163</v>
      </c>
      <c r="H99" s="11" t="s">
        <v>155</v>
      </c>
    </row>
    <row r="100" spans="1:8" ht="21.95" customHeight="1" x14ac:dyDescent="0.2">
      <c r="A100" s="14">
        <v>83</v>
      </c>
      <c r="B100" s="15" t="s">
        <v>63</v>
      </c>
      <c r="C100" s="14" t="s">
        <v>64</v>
      </c>
      <c r="D100" s="19">
        <v>1000</v>
      </c>
      <c r="E100" s="1"/>
      <c r="F100" s="1"/>
      <c r="G100" s="1"/>
      <c r="H100" s="18">
        <f>(E100+F100+G100)*(D100)</f>
        <v>0</v>
      </c>
    </row>
    <row r="101" spans="1:8" ht="71.25" customHeight="1" x14ac:dyDescent="0.2">
      <c r="A101" s="6" t="s">
        <v>109</v>
      </c>
      <c r="B101" s="7" t="s">
        <v>151</v>
      </c>
      <c r="C101" s="8" t="s">
        <v>74</v>
      </c>
      <c r="D101" s="9" t="s">
        <v>75</v>
      </c>
      <c r="E101" s="10" t="s">
        <v>161</v>
      </c>
      <c r="F101" s="10" t="s">
        <v>162</v>
      </c>
      <c r="G101" s="10" t="s">
        <v>163</v>
      </c>
      <c r="H101" s="11" t="s">
        <v>155</v>
      </c>
    </row>
    <row r="102" spans="1:8" ht="21.95" customHeight="1" x14ac:dyDescent="0.2">
      <c r="A102" s="27">
        <v>84</v>
      </c>
      <c r="B102" s="15" t="s">
        <v>66</v>
      </c>
      <c r="C102" s="14" t="s">
        <v>5</v>
      </c>
      <c r="D102" s="19">
        <v>400</v>
      </c>
      <c r="E102" s="1"/>
      <c r="F102" s="1"/>
      <c r="G102" s="1"/>
      <c r="H102" s="18">
        <f t="shared" ref="H102:H103" si="14">(E102+F102+G102)*(D102)</f>
        <v>0</v>
      </c>
    </row>
    <row r="103" spans="1:8" ht="21.95" customHeight="1" x14ac:dyDescent="0.2">
      <c r="A103" s="27">
        <f>A102+1</f>
        <v>85</v>
      </c>
      <c r="B103" s="15" t="s">
        <v>65</v>
      </c>
      <c r="C103" s="14" t="s">
        <v>5</v>
      </c>
      <c r="D103" s="19">
        <v>40</v>
      </c>
      <c r="E103" s="1"/>
      <c r="F103" s="1"/>
      <c r="G103" s="1"/>
      <c r="H103" s="18">
        <f t="shared" si="14"/>
        <v>0</v>
      </c>
    </row>
    <row r="104" spans="1:8" ht="68.25" customHeight="1" x14ac:dyDescent="0.2">
      <c r="A104" s="6" t="s">
        <v>109</v>
      </c>
      <c r="B104" s="7" t="s">
        <v>168</v>
      </c>
      <c r="C104" s="8" t="s">
        <v>74</v>
      </c>
      <c r="D104" s="9" t="s">
        <v>75</v>
      </c>
      <c r="E104" s="10" t="s">
        <v>161</v>
      </c>
      <c r="F104" s="10" t="s">
        <v>162</v>
      </c>
      <c r="G104" s="10" t="s">
        <v>163</v>
      </c>
      <c r="H104" s="11" t="s">
        <v>155</v>
      </c>
    </row>
    <row r="105" spans="1:8" ht="24.95" customHeight="1" x14ac:dyDescent="0.2">
      <c r="A105" s="27">
        <v>86</v>
      </c>
      <c r="B105" s="15" t="s">
        <v>137</v>
      </c>
      <c r="C105" s="14" t="s">
        <v>2</v>
      </c>
      <c r="D105" s="19">
        <v>20</v>
      </c>
      <c r="E105" s="1"/>
      <c r="F105" s="1"/>
      <c r="G105" s="1"/>
      <c r="H105" s="18">
        <f t="shared" ref="H105:H111" si="15">(E105+F105+G105)*(D105)</f>
        <v>0</v>
      </c>
    </row>
    <row r="106" spans="1:8" ht="24.95" customHeight="1" x14ac:dyDescent="0.2">
      <c r="A106" s="27">
        <f>A105+1</f>
        <v>87</v>
      </c>
      <c r="B106" s="15" t="s">
        <v>136</v>
      </c>
      <c r="C106" s="14" t="s">
        <v>2</v>
      </c>
      <c r="D106" s="19">
        <v>50</v>
      </c>
      <c r="E106" s="1"/>
      <c r="F106" s="1"/>
      <c r="G106" s="1"/>
      <c r="H106" s="18">
        <f t="shared" si="15"/>
        <v>0</v>
      </c>
    </row>
    <row r="107" spans="1:8" ht="21.95" customHeight="1" x14ac:dyDescent="0.2">
      <c r="A107" s="27">
        <f t="shared" ref="A107:A110" si="16">A106+1</f>
        <v>88</v>
      </c>
      <c r="B107" s="15" t="s">
        <v>93</v>
      </c>
      <c r="C107" s="14" t="s">
        <v>2</v>
      </c>
      <c r="D107" s="19">
        <v>200</v>
      </c>
      <c r="E107" s="1"/>
      <c r="F107" s="1"/>
      <c r="G107" s="1"/>
      <c r="H107" s="18">
        <f t="shared" si="15"/>
        <v>0</v>
      </c>
    </row>
    <row r="108" spans="1:8" ht="21.95" customHeight="1" x14ac:dyDescent="0.2">
      <c r="A108" s="27">
        <f t="shared" si="16"/>
        <v>89</v>
      </c>
      <c r="B108" s="15" t="s">
        <v>135</v>
      </c>
      <c r="C108" s="14" t="s">
        <v>2</v>
      </c>
      <c r="D108" s="19">
        <v>20</v>
      </c>
      <c r="E108" s="1"/>
      <c r="F108" s="1"/>
      <c r="G108" s="1"/>
      <c r="H108" s="18">
        <f t="shared" si="15"/>
        <v>0</v>
      </c>
    </row>
    <row r="109" spans="1:8" ht="21.95" customHeight="1" x14ac:dyDescent="0.2">
      <c r="A109" s="27">
        <f t="shared" si="16"/>
        <v>90</v>
      </c>
      <c r="B109" s="15" t="s">
        <v>134</v>
      </c>
      <c r="C109" s="14" t="s">
        <v>2</v>
      </c>
      <c r="D109" s="19">
        <v>100</v>
      </c>
      <c r="E109" s="1"/>
      <c r="F109" s="1"/>
      <c r="G109" s="1"/>
      <c r="H109" s="18">
        <f t="shared" si="15"/>
        <v>0</v>
      </c>
    </row>
    <row r="110" spans="1:8" ht="24.95" customHeight="1" x14ac:dyDescent="0.2">
      <c r="A110" s="27">
        <f t="shared" si="16"/>
        <v>91</v>
      </c>
      <c r="B110" s="15" t="s">
        <v>133</v>
      </c>
      <c r="C110" s="14" t="s">
        <v>2</v>
      </c>
      <c r="D110" s="19">
        <v>100</v>
      </c>
      <c r="E110" s="1"/>
      <c r="F110" s="1"/>
      <c r="G110" s="1"/>
      <c r="H110" s="18">
        <f t="shared" si="15"/>
        <v>0</v>
      </c>
    </row>
    <row r="111" spans="1:8" ht="24.95" customHeight="1" x14ac:dyDescent="0.2">
      <c r="A111" s="27">
        <f>A110+1</f>
        <v>92</v>
      </c>
      <c r="B111" s="15" t="s">
        <v>132</v>
      </c>
      <c r="C111" s="14" t="s">
        <v>2</v>
      </c>
      <c r="D111" s="19">
        <v>20</v>
      </c>
      <c r="E111" s="1"/>
      <c r="F111" s="1"/>
      <c r="G111" s="1"/>
      <c r="H111" s="18">
        <f t="shared" si="15"/>
        <v>0</v>
      </c>
    </row>
    <row r="112" spans="1:8" ht="55.5" customHeight="1" x14ac:dyDescent="0.2">
      <c r="A112" s="6" t="s">
        <v>109</v>
      </c>
      <c r="B112" s="7" t="s">
        <v>169</v>
      </c>
      <c r="C112" s="8" t="s">
        <v>74</v>
      </c>
      <c r="D112" s="9" t="s">
        <v>75</v>
      </c>
      <c r="E112" s="10" t="s">
        <v>161</v>
      </c>
      <c r="F112" s="10" t="s">
        <v>162</v>
      </c>
      <c r="G112" s="10" t="s">
        <v>163</v>
      </c>
      <c r="H112" s="11" t="s">
        <v>155</v>
      </c>
    </row>
    <row r="113" spans="1:8" ht="21.95" customHeight="1" x14ac:dyDescent="0.2">
      <c r="A113" s="27">
        <v>93</v>
      </c>
      <c r="B113" s="15" t="s">
        <v>141</v>
      </c>
      <c r="C113" s="14" t="s">
        <v>2</v>
      </c>
      <c r="D113" s="19">
        <v>10</v>
      </c>
      <c r="E113" s="1"/>
      <c r="F113" s="1"/>
      <c r="G113" s="1"/>
      <c r="H113" s="18">
        <f t="shared" ref="H113:H137" si="17">(E113+F113+G113)*(D113)</f>
        <v>0</v>
      </c>
    </row>
    <row r="114" spans="1:8" ht="21.95" customHeight="1" x14ac:dyDescent="0.2">
      <c r="A114" s="27">
        <f t="shared" ref="A114:A133" si="18">A113+1</f>
        <v>94</v>
      </c>
      <c r="B114" s="15" t="s">
        <v>140</v>
      </c>
      <c r="C114" s="14" t="s">
        <v>23</v>
      </c>
      <c r="D114" s="19">
        <v>10</v>
      </c>
      <c r="E114" s="1"/>
      <c r="F114" s="1"/>
      <c r="G114" s="1"/>
      <c r="H114" s="18">
        <f t="shared" si="17"/>
        <v>0</v>
      </c>
    </row>
    <row r="115" spans="1:8" ht="21.95" customHeight="1" x14ac:dyDescent="0.2">
      <c r="A115" s="27">
        <f t="shared" si="18"/>
        <v>95</v>
      </c>
      <c r="B115" s="15" t="s">
        <v>139</v>
      </c>
      <c r="C115" s="14" t="s">
        <v>67</v>
      </c>
      <c r="D115" s="19">
        <v>10</v>
      </c>
      <c r="E115" s="1"/>
      <c r="F115" s="1"/>
      <c r="G115" s="1"/>
      <c r="H115" s="18">
        <f t="shared" si="17"/>
        <v>0</v>
      </c>
    </row>
    <row r="116" spans="1:8" ht="21.95" customHeight="1" x14ac:dyDescent="0.2">
      <c r="A116" s="27">
        <f t="shared" si="18"/>
        <v>96</v>
      </c>
      <c r="B116" s="15" t="s">
        <v>138</v>
      </c>
      <c r="C116" s="14" t="s">
        <v>2</v>
      </c>
      <c r="D116" s="19">
        <v>4</v>
      </c>
      <c r="E116" s="1"/>
      <c r="F116" s="1"/>
      <c r="G116" s="1"/>
      <c r="H116" s="18">
        <f t="shared" si="17"/>
        <v>0</v>
      </c>
    </row>
    <row r="117" spans="1:8" ht="21.95" customHeight="1" x14ac:dyDescent="0.2">
      <c r="A117" s="27">
        <f t="shared" si="18"/>
        <v>97</v>
      </c>
      <c r="B117" s="15" t="s">
        <v>112</v>
      </c>
      <c r="C117" s="14" t="s">
        <v>23</v>
      </c>
      <c r="D117" s="19">
        <v>20</v>
      </c>
      <c r="E117" s="1"/>
      <c r="F117" s="1"/>
      <c r="G117" s="1"/>
      <c r="H117" s="18">
        <f t="shared" si="17"/>
        <v>0</v>
      </c>
    </row>
    <row r="118" spans="1:8" ht="21.95" customHeight="1" x14ac:dyDescent="0.2">
      <c r="A118" s="27">
        <f t="shared" si="18"/>
        <v>98</v>
      </c>
      <c r="B118" s="15" t="s">
        <v>94</v>
      </c>
      <c r="C118" s="14" t="s">
        <v>68</v>
      </c>
      <c r="D118" s="19">
        <v>750</v>
      </c>
      <c r="E118" s="1"/>
      <c r="F118" s="1"/>
      <c r="G118" s="1"/>
      <c r="H118" s="18">
        <f t="shared" si="17"/>
        <v>0</v>
      </c>
    </row>
    <row r="119" spans="1:8" ht="21.95" customHeight="1" x14ac:dyDescent="0.2">
      <c r="A119" s="27">
        <f t="shared" si="18"/>
        <v>99</v>
      </c>
      <c r="B119" s="15" t="s">
        <v>131</v>
      </c>
      <c r="C119" s="14" t="s">
        <v>68</v>
      </c>
      <c r="D119" s="19">
        <v>50</v>
      </c>
      <c r="E119" s="1"/>
      <c r="F119" s="1"/>
      <c r="G119" s="1"/>
      <c r="H119" s="18">
        <f t="shared" si="17"/>
        <v>0</v>
      </c>
    </row>
    <row r="120" spans="1:8" ht="21.95" customHeight="1" x14ac:dyDescent="0.2">
      <c r="A120" s="27">
        <f t="shared" si="18"/>
        <v>100</v>
      </c>
      <c r="B120" s="15" t="s">
        <v>130</v>
      </c>
      <c r="C120" s="14" t="s">
        <v>68</v>
      </c>
      <c r="D120" s="19">
        <v>50</v>
      </c>
      <c r="E120" s="1"/>
      <c r="F120" s="1"/>
      <c r="G120" s="1"/>
      <c r="H120" s="18">
        <f t="shared" si="17"/>
        <v>0</v>
      </c>
    </row>
    <row r="121" spans="1:8" ht="21.95" customHeight="1" x14ac:dyDescent="0.2">
      <c r="A121" s="27">
        <f t="shared" si="18"/>
        <v>101</v>
      </c>
      <c r="B121" s="15" t="s">
        <v>95</v>
      </c>
      <c r="C121" s="14" t="s">
        <v>68</v>
      </c>
      <c r="D121" s="19">
        <v>50</v>
      </c>
      <c r="E121" s="1"/>
      <c r="F121" s="1"/>
      <c r="G121" s="1"/>
      <c r="H121" s="18">
        <f t="shared" si="17"/>
        <v>0</v>
      </c>
    </row>
    <row r="122" spans="1:8" ht="21.95" customHeight="1" x14ac:dyDescent="0.2">
      <c r="A122" s="27">
        <f t="shared" si="18"/>
        <v>102</v>
      </c>
      <c r="B122" s="15" t="s">
        <v>129</v>
      </c>
      <c r="C122" s="14" t="s">
        <v>68</v>
      </c>
      <c r="D122" s="19">
        <v>400</v>
      </c>
      <c r="E122" s="1"/>
      <c r="F122" s="1"/>
      <c r="G122" s="1"/>
      <c r="H122" s="18">
        <f t="shared" si="17"/>
        <v>0</v>
      </c>
    </row>
    <row r="123" spans="1:8" ht="21.95" customHeight="1" x14ac:dyDescent="0.2">
      <c r="A123" s="27">
        <f t="shared" si="18"/>
        <v>103</v>
      </c>
      <c r="B123" s="15" t="s">
        <v>96</v>
      </c>
      <c r="C123" s="14" t="s">
        <v>68</v>
      </c>
      <c r="D123" s="19">
        <v>100</v>
      </c>
      <c r="E123" s="1"/>
      <c r="F123" s="1"/>
      <c r="G123" s="1"/>
      <c r="H123" s="18">
        <f t="shared" si="17"/>
        <v>0</v>
      </c>
    </row>
    <row r="124" spans="1:8" ht="21.95" customHeight="1" x14ac:dyDescent="0.2">
      <c r="A124" s="27">
        <f t="shared" si="18"/>
        <v>104</v>
      </c>
      <c r="B124" s="15" t="s">
        <v>97</v>
      </c>
      <c r="C124" s="14" t="s">
        <v>68</v>
      </c>
      <c r="D124" s="19">
        <v>200</v>
      </c>
      <c r="E124" s="1"/>
      <c r="F124" s="1"/>
      <c r="G124" s="1"/>
      <c r="H124" s="18">
        <f t="shared" si="17"/>
        <v>0</v>
      </c>
    </row>
    <row r="125" spans="1:8" ht="21.95" customHeight="1" x14ac:dyDescent="0.2">
      <c r="A125" s="27">
        <f t="shared" si="18"/>
        <v>105</v>
      </c>
      <c r="B125" s="15" t="s">
        <v>128</v>
      </c>
      <c r="C125" s="14" t="s">
        <v>68</v>
      </c>
      <c r="D125" s="19">
        <v>100</v>
      </c>
      <c r="E125" s="1"/>
      <c r="F125" s="1"/>
      <c r="G125" s="1"/>
      <c r="H125" s="18">
        <f t="shared" si="17"/>
        <v>0</v>
      </c>
    </row>
    <row r="126" spans="1:8" ht="21.95" customHeight="1" x14ac:dyDescent="0.2">
      <c r="A126" s="27">
        <f t="shared" si="18"/>
        <v>106</v>
      </c>
      <c r="B126" s="15" t="s">
        <v>127</v>
      </c>
      <c r="C126" s="14" t="s">
        <v>68</v>
      </c>
      <c r="D126" s="19">
        <v>100</v>
      </c>
      <c r="E126" s="1"/>
      <c r="F126" s="1"/>
      <c r="G126" s="1"/>
      <c r="H126" s="18">
        <f t="shared" si="17"/>
        <v>0</v>
      </c>
    </row>
    <row r="127" spans="1:8" ht="21.95" customHeight="1" x14ac:dyDescent="0.2">
      <c r="A127" s="27">
        <f t="shared" si="18"/>
        <v>107</v>
      </c>
      <c r="B127" s="15" t="s">
        <v>126</v>
      </c>
      <c r="C127" s="14" t="s">
        <v>68</v>
      </c>
      <c r="D127" s="19">
        <v>25</v>
      </c>
      <c r="E127" s="1"/>
      <c r="F127" s="1"/>
      <c r="G127" s="1"/>
      <c r="H127" s="18">
        <f t="shared" si="17"/>
        <v>0</v>
      </c>
    </row>
    <row r="128" spans="1:8" ht="21.95" customHeight="1" x14ac:dyDescent="0.2">
      <c r="A128" s="27">
        <f t="shared" si="18"/>
        <v>108</v>
      </c>
      <c r="B128" s="15" t="s">
        <v>125</v>
      </c>
      <c r="C128" s="14" t="s">
        <v>2</v>
      </c>
      <c r="D128" s="19">
        <v>50</v>
      </c>
      <c r="E128" s="1"/>
      <c r="F128" s="1"/>
      <c r="G128" s="1"/>
      <c r="H128" s="18">
        <f t="shared" si="17"/>
        <v>0</v>
      </c>
    </row>
    <row r="129" spans="1:18" ht="21.95" customHeight="1" x14ac:dyDescent="0.2">
      <c r="A129" s="27">
        <f t="shared" si="18"/>
        <v>109</v>
      </c>
      <c r="B129" s="15" t="s">
        <v>98</v>
      </c>
      <c r="C129" s="14" t="s">
        <v>2</v>
      </c>
      <c r="D129" s="19">
        <v>5</v>
      </c>
      <c r="E129" s="1"/>
      <c r="F129" s="1"/>
      <c r="G129" s="1"/>
      <c r="H129" s="18">
        <f t="shared" si="17"/>
        <v>0</v>
      </c>
    </row>
    <row r="130" spans="1:18" ht="21.95" customHeight="1" x14ac:dyDescent="0.2">
      <c r="A130" s="27">
        <f t="shared" si="18"/>
        <v>110</v>
      </c>
      <c r="B130" s="15" t="s">
        <v>124</v>
      </c>
      <c r="C130" s="14" t="s">
        <v>2</v>
      </c>
      <c r="D130" s="19">
        <v>25</v>
      </c>
      <c r="E130" s="1"/>
      <c r="F130" s="1"/>
      <c r="G130" s="1"/>
      <c r="H130" s="18">
        <f t="shared" si="17"/>
        <v>0</v>
      </c>
    </row>
    <row r="131" spans="1:18" ht="21.95" customHeight="1" x14ac:dyDescent="0.2">
      <c r="A131" s="27">
        <f t="shared" si="18"/>
        <v>111</v>
      </c>
      <c r="B131" s="15" t="s">
        <v>123</v>
      </c>
      <c r="C131" s="14" t="s">
        <v>2</v>
      </c>
      <c r="D131" s="19">
        <v>10</v>
      </c>
      <c r="E131" s="1"/>
      <c r="F131" s="1"/>
      <c r="G131" s="1"/>
      <c r="H131" s="18">
        <f t="shared" si="17"/>
        <v>0</v>
      </c>
    </row>
    <row r="132" spans="1:18" ht="21.95" customHeight="1" x14ac:dyDescent="0.2">
      <c r="A132" s="27">
        <f t="shared" si="18"/>
        <v>112</v>
      </c>
      <c r="B132" s="15" t="s">
        <v>122</v>
      </c>
      <c r="C132" s="14" t="s">
        <v>23</v>
      </c>
      <c r="D132" s="19">
        <v>50</v>
      </c>
      <c r="E132" s="1"/>
      <c r="F132" s="1"/>
      <c r="G132" s="1"/>
      <c r="H132" s="18">
        <f t="shared" si="17"/>
        <v>0</v>
      </c>
    </row>
    <row r="133" spans="1:18" ht="21.95" customHeight="1" x14ac:dyDescent="0.2">
      <c r="A133" s="27">
        <f t="shared" si="18"/>
        <v>113</v>
      </c>
      <c r="B133" s="15" t="s">
        <v>99</v>
      </c>
      <c r="C133" s="14" t="s">
        <v>5</v>
      </c>
      <c r="D133" s="19">
        <v>50</v>
      </c>
      <c r="E133" s="1"/>
      <c r="F133" s="1"/>
      <c r="G133" s="1"/>
      <c r="H133" s="18">
        <f t="shared" si="17"/>
        <v>0</v>
      </c>
    </row>
    <row r="134" spans="1:18" ht="21.95" customHeight="1" x14ac:dyDescent="0.2">
      <c r="A134" s="27">
        <f>A133+1</f>
        <v>114</v>
      </c>
      <c r="B134" s="15" t="s">
        <v>121</v>
      </c>
      <c r="C134" s="14" t="s">
        <v>5</v>
      </c>
      <c r="D134" s="19">
        <v>40</v>
      </c>
      <c r="E134" s="1"/>
      <c r="F134" s="1"/>
      <c r="G134" s="1"/>
      <c r="H134" s="18">
        <f t="shared" si="17"/>
        <v>0</v>
      </c>
    </row>
    <row r="135" spans="1:18" ht="21.95" customHeight="1" x14ac:dyDescent="0.2">
      <c r="A135" s="27">
        <f t="shared" ref="A135:A137" si="19">A134+1</f>
        <v>115</v>
      </c>
      <c r="B135" s="15" t="s">
        <v>100</v>
      </c>
      <c r="C135" s="14" t="s">
        <v>5</v>
      </c>
      <c r="D135" s="19">
        <v>40</v>
      </c>
      <c r="E135" s="1"/>
      <c r="F135" s="1"/>
      <c r="G135" s="1"/>
      <c r="H135" s="18">
        <f t="shared" si="17"/>
        <v>0</v>
      </c>
    </row>
    <row r="136" spans="1:18" ht="21.95" customHeight="1" x14ac:dyDescent="0.2">
      <c r="A136" s="27">
        <f t="shared" si="19"/>
        <v>116</v>
      </c>
      <c r="B136" s="15" t="s">
        <v>120</v>
      </c>
      <c r="C136" s="14" t="s">
        <v>5</v>
      </c>
      <c r="D136" s="19">
        <v>16</v>
      </c>
      <c r="E136" s="1"/>
      <c r="F136" s="1"/>
      <c r="G136" s="1"/>
      <c r="H136" s="18">
        <f t="shared" si="17"/>
        <v>0</v>
      </c>
    </row>
    <row r="137" spans="1:18" ht="21.95" customHeight="1" x14ac:dyDescent="0.2">
      <c r="A137" s="27">
        <f t="shared" si="19"/>
        <v>117</v>
      </c>
      <c r="B137" s="15" t="s">
        <v>119</v>
      </c>
      <c r="C137" s="14" t="s">
        <v>69</v>
      </c>
      <c r="D137" s="19">
        <v>200</v>
      </c>
      <c r="E137" s="1"/>
      <c r="F137" s="1"/>
      <c r="G137" s="1"/>
      <c r="H137" s="18">
        <f t="shared" si="17"/>
        <v>0</v>
      </c>
    </row>
    <row r="138" spans="1:18" ht="54" customHeight="1" x14ac:dyDescent="0.2">
      <c r="A138" s="6" t="s">
        <v>109</v>
      </c>
      <c r="B138" s="7" t="s">
        <v>170</v>
      </c>
      <c r="C138" s="8" t="s">
        <v>74</v>
      </c>
      <c r="D138" s="9" t="s">
        <v>75</v>
      </c>
      <c r="E138" s="10" t="s">
        <v>161</v>
      </c>
      <c r="F138" s="10" t="s">
        <v>162</v>
      </c>
      <c r="G138" s="10" t="s">
        <v>163</v>
      </c>
      <c r="H138" s="11" t="s">
        <v>155</v>
      </c>
    </row>
    <row r="139" spans="1:18" ht="21.95" customHeight="1" x14ac:dyDescent="0.2">
      <c r="A139" s="27">
        <v>118</v>
      </c>
      <c r="B139" s="15" t="s">
        <v>118</v>
      </c>
      <c r="C139" s="14" t="s">
        <v>5</v>
      </c>
      <c r="D139" s="19">
        <v>50</v>
      </c>
      <c r="E139" s="1"/>
      <c r="F139" s="1"/>
      <c r="G139" s="1"/>
      <c r="H139" s="18">
        <f t="shared" ref="H139:H143" si="20">(E139+F139+G139)*(D139)</f>
        <v>0</v>
      </c>
    </row>
    <row r="140" spans="1:18" ht="21.95" customHeight="1" x14ac:dyDescent="0.2">
      <c r="A140" s="27">
        <f>A139+1</f>
        <v>119</v>
      </c>
      <c r="B140" s="15" t="s">
        <v>101</v>
      </c>
      <c r="C140" s="14" t="s">
        <v>2</v>
      </c>
      <c r="D140" s="19">
        <v>10</v>
      </c>
      <c r="E140" s="1"/>
      <c r="F140" s="1"/>
      <c r="G140" s="1"/>
      <c r="H140" s="18">
        <f t="shared" si="20"/>
        <v>0</v>
      </c>
    </row>
    <row r="141" spans="1:18" ht="21.95" customHeight="1" x14ac:dyDescent="0.2">
      <c r="A141" s="27">
        <f>A140+1</f>
        <v>120</v>
      </c>
      <c r="B141" s="15" t="s">
        <v>102</v>
      </c>
      <c r="C141" s="14" t="s">
        <v>23</v>
      </c>
      <c r="D141" s="19">
        <v>10</v>
      </c>
      <c r="E141" s="1"/>
      <c r="F141" s="1"/>
      <c r="G141" s="1"/>
      <c r="H141" s="18">
        <f t="shared" si="20"/>
        <v>0</v>
      </c>
      <c r="I141" s="4"/>
      <c r="J141" s="4"/>
      <c r="K141" s="4"/>
      <c r="L141" s="4"/>
      <c r="M141" s="4"/>
      <c r="N141" s="4"/>
      <c r="O141" s="4"/>
      <c r="P141" s="4"/>
      <c r="Q141" s="4"/>
      <c r="R141" s="4"/>
    </row>
    <row r="142" spans="1:18" ht="21.95" customHeight="1" x14ac:dyDescent="0.2">
      <c r="A142" s="27">
        <f>A141+1</f>
        <v>121</v>
      </c>
      <c r="B142" s="15" t="s">
        <v>103</v>
      </c>
      <c r="C142" s="14" t="s">
        <v>5</v>
      </c>
      <c r="D142" s="19">
        <v>10</v>
      </c>
      <c r="E142" s="1"/>
      <c r="F142" s="1"/>
      <c r="G142" s="1"/>
      <c r="H142" s="18">
        <f t="shared" si="20"/>
        <v>0</v>
      </c>
      <c r="I142" s="4"/>
      <c r="J142" s="4"/>
      <c r="K142" s="4"/>
      <c r="L142" s="4"/>
      <c r="M142" s="4"/>
      <c r="N142" s="4"/>
      <c r="O142" s="4"/>
      <c r="P142" s="4"/>
      <c r="Q142" s="4"/>
      <c r="R142" s="4"/>
    </row>
    <row r="143" spans="1:18" ht="21.95" customHeight="1" x14ac:dyDescent="0.2">
      <c r="A143" s="27">
        <f>A142+1</f>
        <v>122</v>
      </c>
      <c r="B143" s="15" t="s">
        <v>117</v>
      </c>
      <c r="C143" s="14" t="s">
        <v>5</v>
      </c>
      <c r="D143" s="19">
        <v>20</v>
      </c>
      <c r="E143" s="1"/>
      <c r="F143" s="1"/>
      <c r="G143" s="1"/>
      <c r="H143" s="18">
        <f t="shared" si="20"/>
        <v>0</v>
      </c>
      <c r="I143" s="4"/>
      <c r="J143" s="4"/>
      <c r="K143" s="4"/>
      <c r="L143" s="4"/>
      <c r="M143" s="4"/>
      <c r="N143" s="4"/>
      <c r="O143" s="4"/>
      <c r="P143" s="4"/>
      <c r="Q143" s="4"/>
      <c r="R143" s="4"/>
    </row>
    <row r="144" spans="1:18" ht="60" customHeight="1" x14ac:dyDescent="0.2">
      <c r="A144" s="6" t="s">
        <v>109</v>
      </c>
      <c r="B144" s="7" t="s">
        <v>166</v>
      </c>
      <c r="C144" s="8" t="s">
        <v>74</v>
      </c>
      <c r="D144" s="9" t="s">
        <v>75</v>
      </c>
      <c r="E144" s="10" t="s">
        <v>161</v>
      </c>
      <c r="F144" s="10" t="s">
        <v>162</v>
      </c>
      <c r="G144" s="10" t="s">
        <v>163</v>
      </c>
      <c r="H144" s="11" t="s">
        <v>155</v>
      </c>
    </row>
    <row r="145" spans="1:18" ht="21.95" customHeight="1" x14ac:dyDescent="0.2">
      <c r="A145" s="27">
        <v>123</v>
      </c>
      <c r="B145" s="30" t="s">
        <v>159</v>
      </c>
      <c r="C145" s="31" t="s">
        <v>70</v>
      </c>
      <c r="D145" s="16">
        <v>225000</v>
      </c>
      <c r="E145" s="2"/>
      <c r="F145" s="2"/>
      <c r="G145" s="2"/>
      <c r="H145" s="18">
        <f>(E145+F145+G145)*(D145)</f>
        <v>0</v>
      </c>
      <c r="I145" s="4"/>
      <c r="J145" s="4"/>
      <c r="K145" s="4"/>
      <c r="L145" s="4"/>
      <c r="M145" s="4"/>
      <c r="N145" s="4"/>
      <c r="O145" s="4"/>
      <c r="P145" s="4"/>
      <c r="Q145" s="4"/>
      <c r="R145" s="4"/>
    </row>
    <row r="146" spans="1:18" ht="36" customHeight="1" x14ac:dyDescent="0.2">
      <c r="A146" s="56" t="s">
        <v>158</v>
      </c>
      <c r="B146" s="40"/>
      <c r="C146" s="40"/>
      <c r="D146" s="40"/>
      <c r="E146" s="40"/>
      <c r="F146" s="41"/>
      <c r="G146" s="45">
        <f>SUM(H34,H36:H43,H45:H63,H65:H70,H72:H92,H94:H98,H100,H102,H103,H105:H111,H113:H137,H139:H143,H145)</f>
        <v>0</v>
      </c>
      <c r="H146" s="38"/>
      <c r="I146" s="4"/>
      <c r="J146" s="4"/>
      <c r="K146" s="4"/>
      <c r="L146" s="4"/>
      <c r="M146" s="4"/>
      <c r="N146" s="4"/>
      <c r="O146" s="4"/>
      <c r="P146" s="4"/>
      <c r="Q146" s="4"/>
      <c r="R146" s="4"/>
    </row>
    <row r="147" spans="1:18" ht="48.75" customHeight="1" x14ac:dyDescent="0.2">
      <c r="A147" s="39" t="s">
        <v>167</v>
      </c>
      <c r="B147" s="40"/>
      <c r="C147" s="40"/>
      <c r="D147" s="40"/>
      <c r="E147" s="40"/>
      <c r="F147" s="41"/>
      <c r="G147" s="37">
        <f>SUM(G146,G31,G13)</f>
        <v>163000</v>
      </c>
      <c r="H147" s="38"/>
      <c r="I147" s="4"/>
      <c r="J147" s="4"/>
      <c r="K147" s="4"/>
      <c r="L147" s="4"/>
      <c r="M147" s="4"/>
      <c r="N147" s="4"/>
      <c r="O147" s="4"/>
      <c r="P147" s="4"/>
      <c r="Q147" s="4"/>
      <c r="R147" s="4"/>
    </row>
    <row r="148" spans="1:18" ht="14.25" x14ac:dyDescent="0.2">
      <c r="A148" s="35" t="s">
        <v>71</v>
      </c>
      <c r="B148" s="35"/>
      <c r="C148" s="35"/>
      <c r="D148" s="35"/>
      <c r="E148" s="35"/>
      <c r="F148" s="35"/>
      <c r="G148" s="35"/>
      <c r="H148" s="35"/>
      <c r="I148" s="4"/>
      <c r="J148" s="4"/>
      <c r="K148" s="4"/>
      <c r="L148" s="4"/>
      <c r="M148" s="4"/>
      <c r="N148" s="4"/>
      <c r="O148" s="4"/>
      <c r="P148" s="4"/>
      <c r="Q148" s="4"/>
      <c r="R148" s="4"/>
    </row>
    <row r="149" spans="1:18" ht="14.25" x14ac:dyDescent="0.2">
      <c r="A149" s="32" t="s">
        <v>165</v>
      </c>
      <c r="B149" s="32"/>
      <c r="C149" s="32"/>
      <c r="D149" s="32"/>
      <c r="E149" s="32"/>
      <c r="F149" s="32"/>
      <c r="G149" s="32"/>
      <c r="H149" s="32"/>
      <c r="I149" s="4"/>
      <c r="J149" s="4"/>
      <c r="K149" s="4"/>
      <c r="L149" s="4"/>
      <c r="M149" s="4"/>
      <c r="N149" s="4"/>
      <c r="O149" s="4"/>
      <c r="P149" s="4"/>
      <c r="Q149" s="4"/>
      <c r="R149" s="4"/>
    </row>
    <row r="150" spans="1:18" ht="14.25" x14ac:dyDescent="0.2">
      <c r="A150" s="36" t="s">
        <v>72</v>
      </c>
      <c r="B150" s="36"/>
      <c r="C150" s="36"/>
      <c r="D150" s="36"/>
      <c r="E150" s="36"/>
      <c r="F150" s="36"/>
      <c r="G150" s="36"/>
      <c r="H150" s="36"/>
      <c r="I150" s="4"/>
      <c r="J150" s="4"/>
      <c r="K150" s="4"/>
      <c r="L150" s="4"/>
      <c r="M150" s="4"/>
      <c r="N150" s="4"/>
      <c r="O150" s="4"/>
      <c r="P150" s="4"/>
      <c r="Q150" s="4"/>
      <c r="R150" s="4"/>
    </row>
    <row r="151" spans="1:18" ht="14.25" x14ac:dyDescent="0.2">
      <c r="A151" s="35" t="s">
        <v>73</v>
      </c>
      <c r="B151" s="35"/>
      <c r="C151" s="35"/>
      <c r="D151" s="35"/>
      <c r="E151" s="35"/>
      <c r="F151" s="35"/>
      <c r="G151" s="35"/>
      <c r="H151" s="35"/>
      <c r="I151" s="4"/>
      <c r="J151" s="4"/>
      <c r="K151" s="4"/>
      <c r="L151" s="4"/>
      <c r="M151" s="4"/>
      <c r="N151" s="4"/>
      <c r="O151" s="4"/>
      <c r="P151" s="4"/>
      <c r="Q151" s="4"/>
      <c r="R151" s="4"/>
    </row>
    <row r="152" spans="1:18" x14ac:dyDescent="0.2">
      <c r="A152" s="4"/>
      <c r="B152" s="4"/>
      <c r="C152" s="4"/>
      <c r="D152" s="4"/>
      <c r="E152" s="4"/>
      <c r="F152" s="4"/>
      <c r="G152" s="4"/>
      <c r="H152" s="33"/>
    </row>
  </sheetData>
  <sheetProtection algorithmName="SHA-512" hashValue="atoXkjxy/jUvpRBxCS4xVJs9j+uBYhQEBD2GzvvkKZ3x24hdez4xk3q0kX2ItdcBnHxTUfTljv+bSqhiM5+g9Q==" saltValue="r6G/icKdZLJRPuKoHSpaqg==" spinCount="100000" sheet="1" objects="1" scenarios="1"/>
  <mergeCells count="19">
    <mergeCell ref="A14:H14"/>
    <mergeCell ref="G31:H31"/>
    <mergeCell ref="A32:H32"/>
    <mergeCell ref="G146:H146"/>
    <mergeCell ref="A1:H1"/>
    <mergeCell ref="C2:H2"/>
    <mergeCell ref="C3:H3"/>
    <mergeCell ref="A4:H4"/>
    <mergeCell ref="G13:H13"/>
    <mergeCell ref="A13:F13"/>
    <mergeCell ref="A31:F31"/>
    <mergeCell ref="A146:F146"/>
    <mergeCell ref="A2:B2"/>
    <mergeCell ref="A3:B3"/>
    <mergeCell ref="A151:H151"/>
    <mergeCell ref="A148:H148"/>
    <mergeCell ref="A150:H150"/>
    <mergeCell ref="G147:H147"/>
    <mergeCell ref="A147:F147"/>
  </mergeCells>
  <phoneticPr fontId="3" type="noConversion"/>
  <pageMargins left="0.75" right="0.75" top="0.75" bottom="0.75" header="0.5" footer="0.5"/>
  <pageSetup scale="73" fitToHeight="0" orientation="landscape" r:id="rId1"/>
  <headerFooter scaleWithDoc="0">
    <oddFooter>&amp;L&amp;9Page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8C86FA314A7EB4AA82085C513470C8A" ma:contentTypeVersion="10" ma:contentTypeDescription="Create a new document." ma:contentTypeScope="" ma:versionID="c846fda106d33ecca17f30a3cd6f399b">
  <xsd:schema xmlns:xsd="http://www.w3.org/2001/XMLSchema" xmlns:xs="http://www.w3.org/2001/XMLSchema" xmlns:p="http://schemas.microsoft.com/office/2006/metadata/properties" xmlns:ns3="cfab6642-623e-4321-87e1-aec760a09998" xmlns:ns4="ba6cddf5-162e-461c-a5c3-87d497ccd041" targetNamespace="http://schemas.microsoft.com/office/2006/metadata/properties" ma:root="true" ma:fieldsID="df65245ae5837ea605fb830898b6c7ac" ns3:_="" ns4:_="">
    <xsd:import namespace="cfab6642-623e-4321-87e1-aec760a09998"/>
    <xsd:import namespace="ba6cddf5-162e-461c-a5c3-87d497ccd04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ab6642-623e-4321-87e1-aec760a099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6cddf5-162e-461c-a5c3-87d497ccd04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ED7AD4-3758-4FEF-B58A-AF8C9140BC50}">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ba6cddf5-162e-461c-a5c3-87d497ccd041"/>
    <ds:schemaRef ds:uri="http://schemas.microsoft.com/office/2006/documentManagement/types"/>
    <ds:schemaRef ds:uri="cfab6642-623e-4321-87e1-aec760a09998"/>
    <ds:schemaRef ds:uri="http://www.w3.org/XML/1998/namespace"/>
  </ds:schemaRefs>
</ds:datastoreItem>
</file>

<file path=customXml/itemProps2.xml><?xml version="1.0" encoding="utf-8"?>
<ds:datastoreItem xmlns:ds="http://schemas.openxmlformats.org/officeDocument/2006/customXml" ds:itemID="{3AC50C79-6B9A-4791-924E-1EDF4DCD4115}">
  <ds:schemaRefs>
    <ds:schemaRef ds:uri="http://schemas.microsoft.com/sharepoint/v3/contenttype/forms"/>
  </ds:schemaRefs>
</ds:datastoreItem>
</file>

<file path=customXml/itemProps3.xml><?xml version="1.0" encoding="utf-8"?>
<ds:datastoreItem xmlns:ds="http://schemas.openxmlformats.org/officeDocument/2006/customXml" ds:itemID="{78B7A4FC-B372-46C6-A975-325CC13EDE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ab6642-623e-4321-87e1-aec760a09998"/>
    <ds:schemaRef ds:uri="ba6cddf5-162e-461c-a5c3-87d497ccd0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Main Price Sheet</vt:lpstr>
      <vt:lpstr>'Main Price Sheet'!Print_Area</vt:lpstr>
      <vt:lpstr>'Main Price Sheet'!Print_Titles</vt:lpstr>
    </vt:vector>
  </TitlesOfParts>
  <Manager/>
  <Company>NJDEP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walshe</dc:creator>
  <cp:keywords/>
  <dc:description/>
  <cp:lastModifiedBy>Maguire, Maria</cp:lastModifiedBy>
  <cp:revision/>
  <cp:lastPrinted>2024-03-21T16:44:08Z</cp:lastPrinted>
  <dcterms:created xsi:type="dcterms:W3CDTF">2009-02-02T19:21:29Z</dcterms:created>
  <dcterms:modified xsi:type="dcterms:W3CDTF">2024-04-16T18:24:15Z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0x01010048C86FA314A7EB4AA82085C513470C8A</vt:lpwstr>
  </property>
</Properties>
</file>