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424 - Surveillance and Access Cntrl\24DPP00924\C. Solicitation\"/>
    </mc:Choice>
  </mc:AlternateContent>
  <bookViews>
    <workbookView xWindow="140" yWindow="-50" windowWidth="17820" windowHeight="7110"/>
  </bookViews>
  <sheets>
    <sheet name="EXHIBIT C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K13" i="1" l="1"/>
  <c r="K17" i="1" s="1"/>
  <c r="F12" i="1"/>
  <c r="H12" i="1" s="1"/>
  <c r="J12" i="1" s="1"/>
  <c r="F11" i="1"/>
  <c r="F10" i="1"/>
  <c r="F9" i="1"/>
  <c r="F8" i="1"/>
  <c r="F7" i="1"/>
  <c r="F6" i="1"/>
  <c r="F5" i="1"/>
  <c r="F4" i="1"/>
  <c r="F3" i="1"/>
  <c r="H3" i="1" l="1"/>
  <c r="J3" i="1" s="1"/>
  <c r="H8" i="1"/>
  <c r="J8" i="1" s="1"/>
  <c r="H9" i="1"/>
  <c r="J9" i="1" s="1"/>
  <c r="H4" i="1"/>
  <c r="J4" i="1" s="1"/>
  <c r="H6" i="1"/>
  <c r="J6" i="1" s="1"/>
  <c r="H10" i="1"/>
  <c r="J10" i="1" s="1"/>
  <c r="H5" i="1"/>
  <c r="J5" i="1" s="1"/>
  <c r="H7" i="1"/>
  <c r="J7" i="1" s="1"/>
  <c r="H11" i="1"/>
  <c r="J11" i="1" s="1"/>
  <c r="J13" i="1" l="1"/>
  <c r="J17" i="1" s="1"/>
</calcChain>
</file>

<file path=xl/sharedStrings.xml><?xml version="1.0" encoding="utf-8"?>
<sst xmlns="http://schemas.openxmlformats.org/spreadsheetml/2006/main" count="14" uniqueCount="14">
  <si>
    <t>Item #</t>
  </si>
  <si>
    <t>Model #</t>
  </si>
  <si>
    <t>Description</t>
  </si>
  <si>
    <t>NJ Max Amount</t>
  </si>
  <si>
    <t>Quantity</t>
  </si>
  <si>
    <t>Max Amt Billed</t>
  </si>
  <si>
    <t>Invoice Amt</t>
  </si>
  <si>
    <t>Shipping &amp; Handling</t>
  </si>
  <si>
    <t>Materials Total</t>
  </si>
  <si>
    <t>Contractor Savings</t>
  </si>
  <si>
    <t>Manufactuer's List Price</t>
  </si>
  <si>
    <t>Amount Paid by Contractor</t>
  </si>
  <si>
    <t xml:space="preserve">Mark-Up % </t>
  </si>
  <si>
    <t>EXHIBIT C - 24DPP00924 - T2424 - Surveillance and Access Control Security Systems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</si>
</sst>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10" fontId="0" fillId="0" borderId="0" xfId="0" applyNumberFormat="1"/>
    <xf numFmtId="1" fontId="0" fillId="0" borderId="0" xfId="0" applyNumberFormat="1"/>
    <xf numFmtId="164" fontId="0" fillId="0" borderId="2" xfId="0" applyNumberFormat="1" applyBorder="1"/>
    <xf numFmtId="0" fontId="2" fillId="0" borderId="0" xfId="0" applyFont="1"/>
    <xf numFmtId="164" fontId="0" fillId="0" borderId="3" xfId="0" applyNumberFormat="1" applyBorder="1"/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abSelected="1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E14" sqref="E14"/>
    </sheetView>
  </sheetViews>
  <sheetFormatPr defaultRowHeight="14.5" x14ac:dyDescent="0.35"/>
  <cols>
    <col min="1" max="1" width="8.1796875" style="4" customWidth="1"/>
    <col min="2" max="2" width="18" customWidth="1"/>
    <col min="3" max="3" width="29.453125" customWidth="1"/>
    <col min="4" max="6" width="15.7265625" customWidth="1"/>
    <col min="7" max="7" width="11.81640625" customWidth="1"/>
    <col min="8" max="8" width="15.7265625" customWidth="1"/>
    <col min="9" max="9" width="9.54296875" customWidth="1"/>
    <col min="10" max="11" width="15.7265625" customWidth="1"/>
  </cols>
  <sheetData>
    <row r="1" spans="1:11" ht="20" customHeight="1" thickBot="1" x14ac:dyDescent="0.4">
      <c r="A1" s="11" t="s">
        <v>13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s="3" customFormat="1" ht="31" x14ac:dyDescent="0.35">
      <c r="A2" s="1" t="s">
        <v>0</v>
      </c>
      <c r="B2" s="2" t="s">
        <v>1</v>
      </c>
      <c r="C2" s="2" t="s">
        <v>2</v>
      </c>
      <c r="D2" s="2" t="s">
        <v>10</v>
      </c>
      <c r="E2" s="2" t="s">
        <v>11</v>
      </c>
      <c r="F2" s="2" t="s">
        <v>9</v>
      </c>
      <c r="G2" s="2" t="s">
        <v>12</v>
      </c>
      <c r="H2" s="2" t="s">
        <v>3</v>
      </c>
      <c r="I2" s="2" t="s">
        <v>4</v>
      </c>
      <c r="J2" s="2" t="s">
        <v>5</v>
      </c>
      <c r="K2" s="2" t="s">
        <v>6</v>
      </c>
    </row>
    <row r="3" spans="1:11" x14ac:dyDescent="0.35">
      <c r="A3" s="4">
        <v>1</v>
      </c>
      <c r="D3" s="5">
        <v>1200</v>
      </c>
      <c r="E3" s="5">
        <v>725</v>
      </c>
      <c r="F3" s="5">
        <f>D3-E3</f>
        <v>475</v>
      </c>
      <c r="G3" s="6">
        <v>0.2</v>
      </c>
      <c r="H3" s="5">
        <f t="shared" ref="H3:H11" si="0">((F3*G3)+E3)</f>
        <v>820</v>
      </c>
      <c r="I3" s="7">
        <v>1</v>
      </c>
      <c r="J3" s="5">
        <f>H3*I3</f>
        <v>820</v>
      </c>
      <c r="K3" s="5">
        <v>0</v>
      </c>
    </row>
    <row r="4" spans="1:11" x14ac:dyDescent="0.35">
      <c r="A4" s="4">
        <v>2</v>
      </c>
      <c r="D4" s="5">
        <v>0</v>
      </c>
      <c r="E4" s="5">
        <v>0</v>
      </c>
      <c r="F4" s="5">
        <f t="shared" ref="F4:F12" si="1">D4-E4</f>
        <v>0</v>
      </c>
      <c r="G4" s="6">
        <v>0.7</v>
      </c>
      <c r="H4" s="5">
        <f t="shared" si="0"/>
        <v>0</v>
      </c>
      <c r="I4" s="7">
        <v>1</v>
      </c>
      <c r="J4" s="5">
        <f t="shared" ref="J4:J12" si="2">H4*I4</f>
        <v>0</v>
      </c>
      <c r="K4" s="5">
        <v>0</v>
      </c>
    </row>
    <row r="5" spans="1:11" x14ac:dyDescent="0.35">
      <c r="A5" s="4">
        <v>3</v>
      </c>
      <c r="D5" s="5">
        <v>0</v>
      </c>
      <c r="E5" s="5">
        <v>0</v>
      </c>
      <c r="F5" s="5">
        <f t="shared" si="1"/>
        <v>0</v>
      </c>
      <c r="G5" s="6">
        <v>0.7</v>
      </c>
      <c r="H5" s="5">
        <f t="shared" si="0"/>
        <v>0</v>
      </c>
      <c r="I5" s="7">
        <v>1</v>
      </c>
      <c r="J5" s="5">
        <f t="shared" si="2"/>
        <v>0</v>
      </c>
      <c r="K5" s="5">
        <v>0</v>
      </c>
    </row>
    <row r="6" spans="1:11" x14ac:dyDescent="0.35">
      <c r="A6" s="4">
        <v>4</v>
      </c>
      <c r="D6" s="5"/>
      <c r="E6" s="5"/>
      <c r="F6" s="5">
        <f t="shared" si="1"/>
        <v>0</v>
      </c>
      <c r="G6" s="6">
        <v>0.7</v>
      </c>
      <c r="H6" s="5">
        <f t="shared" si="0"/>
        <v>0</v>
      </c>
      <c r="I6" s="7">
        <v>1</v>
      </c>
      <c r="J6" s="5">
        <f t="shared" si="2"/>
        <v>0</v>
      </c>
      <c r="K6" s="5">
        <v>0</v>
      </c>
    </row>
    <row r="7" spans="1:11" x14ac:dyDescent="0.35">
      <c r="A7" s="4">
        <v>5</v>
      </c>
      <c r="D7" s="5"/>
      <c r="E7" s="5"/>
      <c r="F7" s="5">
        <f t="shared" si="1"/>
        <v>0</v>
      </c>
      <c r="G7" s="6">
        <v>0.7</v>
      </c>
      <c r="H7" s="5">
        <f t="shared" si="0"/>
        <v>0</v>
      </c>
      <c r="I7" s="7">
        <v>1</v>
      </c>
      <c r="J7" s="5">
        <f t="shared" si="2"/>
        <v>0</v>
      </c>
      <c r="K7" s="5">
        <v>0</v>
      </c>
    </row>
    <row r="8" spans="1:11" x14ac:dyDescent="0.35">
      <c r="A8" s="4">
        <v>6</v>
      </c>
      <c r="D8" s="5"/>
      <c r="E8" s="5"/>
      <c r="F8" s="5">
        <f t="shared" si="1"/>
        <v>0</v>
      </c>
      <c r="G8" s="6">
        <v>0.7</v>
      </c>
      <c r="H8" s="5">
        <f t="shared" si="0"/>
        <v>0</v>
      </c>
      <c r="I8" s="7">
        <v>1</v>
      </c>
      <c r="J8" s="5">
        <f t="shared" si="2"/>
        <v>0</v>
      </c>
      <c r="K8" s="5">
        <v>0</v>
      </c>
    </row>
    <row r="9" spans="1:11" x14ac:dyDescent="0.35">
      <c r="A9" s="4">
        <v>7</v>
      </c>
      <c r="D9" s="5"/>
      <c r="E9" s="5"/>
      <c r="F9" s="5">
        <f t="shared" si="1"/>
        <v>0</v>
      </c>
      <c r="G9" s="6">
        <v>0.7</v>
      </c>
      <c r="H9" s="5">
        <f t="shared" si="0"/>
        <v>0</v>
      </c>
      <c r="I9" s="7">
        <v>1</v>
      </c>
      <c r="J9" s="5">
        <f t="shared" si="2"/>
        <v>0</v>
      </c>
      <c r="K9" s="5">
        <v>0</v>
      </c>
    </row>
    <row r="10" spans="1:11" x14ac:dyDescent="0.35">
      <c r="A10" s="4">
        <v>8</v>
      </c>
      <c r="D10" s="5"/>
      <c r="E10" s="5"/>
      <c r="F10" s="5">
        <f t="shared" si="1"/>
        <v>0</v>
      </c>
      <c r="G10" s="6">
        <v>0.7</v>
      </c>
      <c r="H10" s="5">
        <f t="shared" si="0"/>
        <v>0</v>
      </c>
      <c r="I10" s="7">
        <v>1</v>
      </c>
      <c r="J10" s="5">
        <f t="shared" si="2"/>
        <v>0</v>
      </c>
      <c r="K10" s="5">
        <v>0</v>
      </c>
    </row>
    <row r="11" spans="1:11" x14ac:dyDescent="0.35">
      <c r="A11" s="4">
        <v>9</v>
      </c>
      <c r="D11" s="5"/>
      <c r="E11" s="5"/>
      <c r="F11" s="5">
        <f t="shared" si="1"/>
        <v>0</v>
      </c>
      <c r="G11" s="6">
        <v>0.7</v>
      </c>
      <c r="H11" s="5">
        <f t="shared" si="0"/>
        <v>0</v>
      </c>
      <c r="I11" s="7">
        <v>1</v>
      </c>
      <c r="J11" s="5">
        <f t="shared" si="2"/>
        <v>0</v>
      </c>
      <c r="K11" s="5">
        <v>0</v>
      </c>
    </row>
    <row r="12" spans="1:11" x14ac:dyDescent="0.35">
      <c r="A12" s="4">
        <v>10</v>
      </c>
      <c r="D12" s="5"/>
      <c r="E12" s="5"/>
      <c r="F12" s="5">
        <f t="shared" si="1"/>
        <v>0</v>
      </c>
      <c r="G12" s="6">
        <v>0.7</v>
      </c>
      <c r="H12" s="5">
        <f t="shared" ref="H12" si="3">(F12*(1-G12))+E12</f>
        <v>0</v>
      </c>
      <c r="I12" s="7">
        <v>1</v>
      </c>
      <c r="J12" s="5">
        <f t="shared" si="2"/>
        <v>0</v>
      </c>
      <c r="K12" s="5">
        <v>0</v>
      </c>
    </row>
    <row r="13" spans="1:11" ht="15" thickBot="1" x14ac:dyDescent="0.4">
      <c r="J13" s="8">
        <f>SUM(J3:J12)</f>
        <v>820</v>
      </c>
      <c r="K13" s="8">
        <f>SUM(K3:K12)</f>
        <v>0</v>
      </c>
    </row>
    <row r="14" spans="1:11" s="4" customFormat="1" ht="15" thickTop="1" x14ac:dyDescent="0.35"/>
    <row r="15" spans="1:11" x14ac:dyDescent="0.35">
      <c r="H15" s="9" t="s">
        <v>7</v>
      </c>
      <c r="J15" s="5">
        <v>0</v>
      </c>
      <c r="K15" s="5">
        <v>0</v>
      </c>
    </row>
    <row r="17" spans="8:11" ht="15" thickBot="1" x14ac:dyDescent="0.4">
      <c r="H17" s="9" t="s">
        <v>8</v>
      </c>
      <c r="J17" s="10">
        <f>J13+J15</f>
        <v>820</v>
      </c>
      <c r="K17" s="10">
        <f>K13+K15</f>
        <v>0</v>
      </c>
    </row>
  </sheetData>
  <mergeCells count="1">
    <mergeCell ref="A1:K1"/>
  </mergeCells>
  <printOptions gridLines="1"/>
  <pageMargins left="0.2" right="0.2" top="1.25" bottom="0.75" header="0.3" footer="0.3"/>
  <pageSetup paperSize="5" orientation="landscape" r:id="rId1"/>
  <headerFooter>
    <oddHeader>&amp;CNJ Treasury ISU
Dynamic Security
T-2424 Discount Calculator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EXHIBIT C</vt:lpstr>
      <vt:lpstr>Sheet2</vt:lpstr>
      <vt:lpstr>Sheet3</vt:lpstr>
    </vt:vector>
  </TitlesOfParts>
  <Company>Department of Treasury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West</dc:creator>
  <cp:lastModifiedBy>Cegerenko, Bobbe</cp:lastModifiedBy>
  <cp:lastPrinted>2012-10-01T18:08:49Z</cp:lastPrinted>
  <dcterms:created xsi:type="dcterms:W3CDTF">2012-10-01T18:01:35Z</dcterms:created>
  <dcterms:modified xsi:type="dcterms:W3CDTF">2023-08-31T12:48:28Z</dcterms:modified>
</cp:coreProperties>
</file>