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C:\Users\Hien\Documents\"/>
    </mc:Choice>
  </mc:AlternateContent>
  <xr:revisionPtr revIDLastSave="0" documentId="8_{2FF202BA-6F9E-4325-8595-40AA3F9B08F6}" xr6:coauthVersionLast="47" xr6:coauthVersionMax="47" xr10:uidLastSave="{00000000-0000-0000-0000-000000000000}"/>
  <bookViews>
    <workbookView xWindow="870" yWindow="-120" windowWidth="28050" windowHeight="16440" xr2:uid="{00000000-000D-0000-FFFF-FFFF00000000}"/>
  </bookViews>
  <sheets>
    <sheet name="North Region " sheetId="6"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93" i="6" l="1"/>
  <c r="H94" i="6"/>
  <c r="H95" i="6"/>
  <c r="H96" i="6"/>
  <c r="H97" i="6"/>
  <c r="H98" i="6"/>
  <c r="H99" i="6"/>
  <c r="H100" i="6"/>
  <c r="H101" i="6"/>
  <c r="H102" i="6"/>
  <c r="H103" i="6"/>
  <c r="H104" i="6"/>
  <c r="H105" i="6"/>
  <c r="H106" i="6"/>
  <c r="H107" i="6"/>
  <c r="H108" i="6"/>
  <c r="H109" i="6"/>
  <c r="H110" i="6"/>
  <c r="H111" i="6"/>
  <c r="H112" i="6"/>
  <c r="H113" i="6"/>
  <c r="H114" i="6"/>
  <c r="H115" i="6"/>
  <c r="H116" i="6"/>
  <c r="H117" i="6"/>
  <c r="H118" i="6"/>
  <c r="H119" i="6"/>
  <c r="H155" i="6" l="1"/>
  <c r="H163" i="6"/>
  <c r="H162" i="6"/>
  <c r="H161" i="6"/>
  <c r="H160" i="6"/>
  <c r="H123" i="6" l="1"/>
  <c r="H122" i="6"/>
  <c r="H8" i="6"/>
  <c r="H92" i="6" l="1"/>
  <c r="H211" i="6" l="1"/>
  <c r="H136" i="6" l="1"/>
  <c r="H212" i="6" l="1"/>
  <c r="H208" i="6"/>
  <c r="H207" i="6"/>
  <c r="H206" i="6"/>
  <c r="H204" i="6"/>
  <c r="H203" i="6"/>
  <c r="H202" i="6"/>
  <c r="H201" i="6"/>
  <c r="H200" i="6"/>
  <c r="H199" i="6"/>
  <c r="H198" i="6"/>
  <c r="H197" i="6"/>
  <c r="H196" i="6"/>
  <c r="H195" i="6"/>
  <c r="H194" i="6"/>
  <c r="H193" i="6"/>
  <c r="H192" i="6"/>
  <c r="H191" i="6"/>
  <c r="H190" i="6"/>
  <c r="H188" i="6"/>
  <c r="H187" i="6"/>
  <c r="H186" i="6"/>
  <c r="H185" i="6"/>
  <c r="H184" i="6"/>
  <c r="H183" i="6"/>
  <c r="H182" i="6"/>
  <c r="H181" i="6"/>
  <c r="H180" i="6"/>
  <c r="H179" i="6"/>
  <c r="H177" i="6"/>
  <c r="H176" i="6"/>
  <c r="H175" i="6"/>
  <c r="H174" i="6"/>
  <c r="H173" i="6"/>
  <c r="H172" i="6"/>
  <c r="H171" i="6"/>
  <c r="H170" i="6"/>
  <c r="H169" i="6"/>
  <c r="H168" i="6"/>
  <c r="H167" i="6"/>
  <c r="H166" i="6"/>
  <c r="H165" i="6"/>
  <c r="H164" i="6"/>
  <c r="H159" i="6"/>
  <c r="H158" i="6"/>
  <c r="H156" i="6"/>
  <c r="H154" i="6"/>
  <c r="H153" i="6"/>
  <c r="H152" i="6"/>
  <c r="H151" i="6"/>
  <c r="H150" i="6"/>
  <c r="H149" i="6"/>
  <c r="H148" i="6"/>
  <c r="H147" i="6"/>
  <c r="H143" i="6"/>
  <c r="H141" i="6"/>
  <c r="H140" i="6"/>
  <c r="H139" i="6"/>
  <c r="A140" i="6"/>
  <c r="A141" i="6" s="1"/>
  <c r="A143" i="6" s="1"/>
  <c r="A147" i="6" s="1"/>
  <c r="A148" i="6" s="1"/>
  <c r="A149" i="6" s="1"/>
  <c r="A150" i="6" s="1"/>
  <c r="A151" i="6" s="1"/>
  <c r="A152" i="6" s="1"/>
  <c r="A153" i="6" s="1"/>
  <c r="A154" i="6" s="1"/>
  <c r="A155" i="6" s="1"/>
  <c r="A156" i="6" s="1"/>
  <c r="A158" i="6" s="1"/>
  <c r="A159" i="6" s="1"/>
  <c r="A160" i="6" s="1"/>
  <c r="A161" i="6" s="1"/>
  <c r="A162" i="6" s="1"/>
  <c r="A163" i="6" s="1"/>
  <c r="A164" i="6" s="1"/>
  <c r="A165" i="6" s="1"/>
  <c r="A166" i="6" s="1"/>
  <c r="A167" i="6" s="1"/>
  <c r="A168" i="6" s="1"/>
  <c r="A169" i="6" s="1"/>
  <c r="A170" i="6" s="1"/>
  <c r="A171" i="6" s="1"/>
  <c r="A172" i="6" s="1"/>
  <c r="A173" i="6" s="1"/>
  <c r="A174" i="6" s="1"/>
  <c r="A175" i="6" s="1"/>
  <c r="A176" i="6" s="1"/>
  <c r="A177" i="6" s="1"/>
  <c r="A179" i="6" s="1"/>
  <c r="A180" i="6" s="1"/>
  <c r="A181" i="6" s="1"/>
  <c r="A182" i="6" s="1"/>
  <c r="A183" i="6" s="1"/>
  <c r="A184" i="6" s="1"/>
  <c r="A185" i="6" s="1"/>
  <c r="A186" i="6" s="1"/>
  <c r="A187" i="6" s="1"/>
  <c r="A188" i="6" s="1"/>
  <c r="A190" i="6" s="1"/>
  <c r="A191" i="6" s="1"/>
  <c r="A192" i="6" s="1"/>
  <c r="A193" i="6" s="1"/>
  <c r="A194" i="6" s="1"/>
  <c r="A195" i="6" s="1"/>
  <c r="A196" i="6" s="1"/>
  <c r="A197" i="6" s="1"/>
  <c r="A198" i="6" s="1"/>
  <c r="A199" i="6" s="1"/>
  <c r="A200" i="6" s="1"/>
  <c r="A201" i="6" s="1"/>
  <c r="A202" i="6" s="1"/>
  <c r="A203" i="6" s="1"/>
  <c r="A204" i="6" s="1"/>
  <c r="A206" i="6" s="1"/>
  <c r="A207" i="6" s="1"/>
  <c r="A208" i="6" s="1"/>
  <c r="A211" i="6" s="1"/>
  <c r="A212" i="6" s="1"/>
  <c r="H138" i="6"/>
  <c r="H135" i="6"/>
  <c r="H134" i="6"/>
  <c r="H132" i="6"/>
  <c r="H131" i="6"/>
  <c r="H130" i="6"/>
  <c r="H128" i="6"/>
  <c r="H127" i="6"/>
  <c r="A131" i="6"/>
  <c r="H126" i="6"/>
  <c r="H90" i="6"/>
  <c r="H89" i="6"/>
  <c r="H88" i="6"/>
  <c r="H87" i="6"/>
  <c r="H86" i="6"/>
  <c r="H85" i="6"/>
  <c r="H84" i="6"/>
  <c r="H83" i="6"/>
  <c r="H82" i="6"/>
  <c r="H81" i="6"/>
  <c r="H80" i="6"/>
  <c r="H79" i="6"/>
  <c r="H78" i="6"/>
  <c r="H77" i="6"/>
  <c r="H76" i="6"/>
  <c r="H75" i="6"/>
  <c r="H74" i="6"/>
  <c r="H73" i="6"/>
  <c r="H72" i="6"/>
  <c r="H71" i="6"/>
  <c r="H70" i="6"/>
  <c r="H69" i="6"/>
  <c r="H68" i="6"/>
  <c r="H67" i="6"/>
  <c r="H66" i="6"/>
  <c r="H65" i="6"/>
  <c r="H64" i="6"/>
  <c r="H63" i="6"/>
  <c r="H62" i="6"/>
  <c r="H61" i="6"/>
  <c r="H60" i="6"/>
  <c r="H59" i="6"/>
  <c r="H58" i="6"/>
  <c r="H57" i="6"/>
  <c r="H56" i="6"/>
  <c r="H55" i="6"/>
  <c r="H54" i="6"/>
  <c r="H53" i="6"/>
  <c r="H52" i="6"/>
  <c r="H51" i="6"/>
  <c r="H50" i="6"/>
  <c r="H49" i="6"/>
  <c r="H48" i="6"/>
  <c r="H47" i="6"/>
  <c r="H46" i="6"/>
  <c r="H45" i="6"/>
  <c r="H44" i="6"/>
  <c r="H43" i="6"/>
  <c r="H42" i="6"/>
  <c r="H41" i="6"/>
  <c r="H40" i="6"/>
  <c r="H39" i="6"/>
  <c r="H38" i="6"/>
  <c r="H37" i="6"/>
  <c r="H36" i="6"/>
  <c r="H35" i="6"/>
  <c r="H34" i="6"/>
  <c r="H33" i="6"/>
  <c r="H32" i="6"/>
  <c r="H31" i="6"/>
  <c r="H30" i="6"/>
  <c r="H29" i="6"/>
  <c r="H28" i="6"/>
  <c r="H27" i="6"/>
  <c r="H26" i="6"/>
  <c r="H25" i="6"/>
  <c r="H24" i="6"/>
  <c r="H23" i="6"/>
  <c r="H22" i="6"/>
  <c r="H21" i="6"/>
  <c r="H20" i="6"/>
  <c r="H19" i="6"/>
  <c r="H18" i="6"/>
  <c r="H17" i="6"/>
  <c r="H16" i="6"/>
  <c r="H15" i="6"/>
  <c r="H14" i="6"/>
  <c r="H13" i="6"/>
  <c r="H12" i="6"/>
  <c r="H9" i="6"/>
  <c r="H120" i="6" l="1"/>
  <c r="H209" i="6"/>
  <c r="H144" i="6"/>
</calcChain>
</file>

<file path=xl/sharedStrings.xml><?xml version="1.0" encoding="utf-8"?>
<sst xmlns="http://schemas.openxmlformats.org/spreadsheetml/2006/main" count="408" uniqueCount="228">
  <si>
    <t>Instructions</t>
  </si>
  <si>
    <t>Line No</t>
  </si>
  <si>
    <t xml:space="preserve">Commodity-Service Description </t>
  </si>
  <si>
    <t>Estimated Annual Quantity*</t>
  </si>
  <si>
    <t>Unit</t>
  </si>
  <si>
    <t>Unit Price Year 1</t>
  </si>
  <si>
    <t>Unit Price Year 2</t>
  </si>
  <si>
    <t>Unit Price Year 3</t>
  </si>
  <si>
    <t>EACH</t>
  </si>
  <si>
    <t>HOUR</t>
  </si>
  <si>
    <t>FENCE LINE POST, 2 5/8", INSTALL ALL HEIGHTS
4' TO 8' HIGH
GALVANIZED NEW</t>
  </si>
  <si>
    <t>GATE VINYL COATED, INSTALL 3' WIDE X 4' TO 5' HIGH</t>
  </si>
  <si>
    <t>GATE ALUMINUM COATED, INSTALL 3' WIDE X 5'1" TO 8' HIGH</t>
  </si>
  <si>
    <t>GATE VINYL COATED, INSTALL 3' WIDE X 5'1" TO 8' HIGH</t>
  </si>
  <si>
    <t>GATE ALUMINUM COATED, INSTALL 10' TO 11' WIDE X 4' TO 5' HIGH</t>
  </si>
  <si>
    <t>GATE VINYL COATED, INSTALL 10' TO 11' WIDE X 4' TO 5' HIGH</t>
  </si>
  <si>
    <t>GATE ALUMINUM COATED, INSTALL 10' TO 11' WIDE X 5'1" TO 8' HIGH</t>
  </si>
  <si>
    <t>GATE ALUMINUM COATED, INSTALL 12' TO 14' WIDE X 4' TO 5' HIGH</t>
  </si>
  <si>
    <t>GATE VINYL COATED, INSTALL 12' TO 14' WIDE X 4' TO 5' HIGH</t>
  </si>
  <si>
    <t>GATE ALUMINUM COATED, INSTALL 12' TO 14' WIDE X 5'1" TO 8' HIGH</t>
  </si>
  <si>
    <t>GATE VINYL COATED, INSTALL 12' TO 14' WIDE X 5'1" TO 8' HIGH</t>
  </si>
  <si>
    <t>GATE VINYL COATED, INSTALL 15' TO 16' WIDE X 4' TO 5' HIGH</t>
  </si>
  <si>
    <t>GATE ALUMINUM COATED, INSTALL 15' TO 16' WIDE X 5'1" TO 8' HIGH</t>
  </si>
  <si>
    <t>GATE VINYL COATED, INSTALL 15' TO 16' WIDE X 5'1" TO 8' HIGH</t>
  </si>
  <si>
    <t>GATE ALUMINUM COATED, INSTALL 17' TO 18' WIDE X 4' TO 5' HIGH</t>
  </si>
  <si>
    <t>GATE VINYL COATED, INSTALL 17' TO 18' WIDE X 4' TO 5' HIGH</t>
  </si>
  <si>
    <t>GATE ALUMNIUM COATED, INSTALL 17' TO 18' WIDE X 5'1" TO 8' HIGH</t>
  </si>
  <si>
    <t>GATE VINYL COATED, INSTALL 17' TO 18' WIDE X 5'1" TO 8' HIGH</t>
  </si>
  <si>
    <t>GATE ALUMINUM COATED, INSTALL 19' TO 20' WIDE X 4' TO 5' HIGH</t>
  </si>
  <si>
    <t>GATE VINYL COATED, INSTALL 19' TO 20' WIDE X 4' TO 5' HIGH</t>
  </si>
  <si>
    <t>GATE ALUMINUM COATED, INSTALL 19' TO 20' WIDE X 5'1" TO 8' HIGH</t>
  </si>
  <si>
    <t>GATE VINYL COATED, INSTALL 21' TO 22' WIDE X 4' TO 5' HIGH</t>
  </si>
  <si>
    <t>GATE ALUMINUM COATED, INSTALL 21' TO 22' WIDE 4' TO 5' HIGH</t>
  </si>
  <si>
    <t>GATE ALUMINUM COATED, INSTALL 21' TO 22' WIDE X 5'1" TO 8' HIGH</t>
  </si>
  <si>
    <t>GATE VINYL COATED, INSTALL 21' TO 22' WIDE X 5'1" TO 8' HIGH</t>
  </si>
  <si>
    <t>GATE VINYL COATED, INSTALL 23' TO 24' WIDE X 4' TO 5' HIGH</t>
  </si>
  <si>
    <t>GATE ALUMINUM COATED, INSTALL 23' TO 24' WIDE X 5'1" TO 8' HIGH</t>
  </si>
  <si>
    <t>GATE VINYL COATED, INSTALL 23' TO 24' WIDE X 5'1" TO 8' HIGH</t>
  </si>
  <si>
    <t xml:space="preserve">GATE, VINYL COATED, SLIDING, INSTALL
ALL OTHER SUZES (PER SQ. FT.) </t>
  </si>
  <si>
    <t xml:space="preserve">GATE, ALUMINIUM COATED, SWING, INSTALL
ALL OTHER SIZES (PER SQ. FT.) </t>
  </si>
  <si>
    <t xml:space="preserve">GATE, VINYL COATED, SWING, INSTALL
ALL OTHER SIZES (PER SQ. FT.) </t>
  </si>
  <si>
    <t xml:space="preserve">SURE-LOC FABRIC FASTENER </t>
  </si>
  <si>
    <t>* The State makes no guarantee of work volume.</t>
  </si>
  <si>
    <t>SQ FT</t>
  </si>
  <si>
    <t xml:space="preserve">EACH </t>
  </si>
  <si>
    <t xml:space="preserve">SQ YD </t>
  </si>
  <si>
    <t>PCNT</t>
  </si>
  <si>
    <t>FENCE, CHAIN LINK, INSTALL, FABRIC, 10' HIGH. REPAIR OR REPLACE STANDARD STEEL WELDED WIRE 3/8" MESH - 11GA WIRE ANTI-CLIMB WITH 1.2 OZ. ZINC COATING /SQ FT. ASTM F1043 PROJECTS LESS THAN 500 LN. FT.</t>
  </si>
  <si>
    <t>FENCE, CHAIN LINK, INSTALL, FABRIC, 10' HIGH. REPAIR OR REPLACE STANDARD STEEL WELDED WIRE 3/8" MESH - 11GA WIRE ANTI-CLIMB WITH VINYL POLYMER COATING ASTM F668 BLACK OR GREEN TO MATCH EXISTING FENCE.
PROJECTS LESS THAN 500 LN. FT.</t>
  </si>
  <si>
    <t>FENCE, CHAIN LINK, INSTALL, FABRIC, 10' HIGH WITH 24" BURIED FABRIC. REPAIR OR REPLACE STANDARD STEEL WELDED WIRE 3/8" MESH - 11GA WIRE ANTI-CLIMB WITH VINYL POLYMER COATING  ASTM F668 BLACK OR GREEN TO MATCH EXISTING FENCE.
PROJECTS LESS THAN 500 LN. FT.</t>
  </si>
  <si>
    <t>FENCE, CHAIN LINK, INSTALL, FABRIC, 10' HIGH WITH 24" BURIED FABRIC. REPAIR OR REPLACE STANDARD STEEL WELDED WIRE 3/8" MESH - 11GA WIRE ANTI-CLIMB WITH 1.2 OZ. ZINC COATING /SQ FT. ASTM F1043.
PROJECTS LESS THAN 500 LN. FT.</t>
  </si>
  <si>
    <t>FENCE, CHAIN LINK, INSTALL, FABRIC, 12' HIGH. REPAIR OR REPLACE STANDARD STEEL WELDED WIRE 3/8" MESH - 11GA WIRE ANTI-CLIMB WITH 1.2 OZ. ZINC COATING /SQ FT. ASTM F1043. PROJECTS LESS THAN 500 LN. FT.</t>
  </si>
  <si>
    <t>FENCE, CHAIN LINK, INSTALL, FABRIC, 12' HIGH. REPAIR OR REPLACE STANDARD STEEL WELDED WIRE 3/8" MESH - 11GA WIRE ANTI-CLIMB WITH VINYL POLYMER COATING ASTM F668 BLACK OR GREEN TO MATCH EXISTING FENCE. 
PROJECTS LESS THAN 500 LN. FT.</t>
  </si>
  <si>
    <t>FENCE, CHAIN LINK, INSTALL, FABRIC, 12' HIGH WITH 24" BURIED FABRIC. REPAIR OR REPLACE STANDARD STEEL WELDED WIRE 3/8" MESH - 11GA WIRE ANTI-CLIMB WITH 1.2 OZ. ZINC COATING /SQ FT. ASTM F1043. 
PROJECTS LESS THAN 500 LN. FT.</t>
  </si>
  <si>
    <t>FENCE, CHAIN LINK, INSTALL, FABRIC, 12' HIGH WITH 24" BURIED FABRIC. REPAIR OR REPLACE STANDARD STEEL WELDED WIRE 3/8" MESH - 11GA WIRE ANTI-CLIMB WITH VINYL POLYMER COATING  ASTM F668 BLACK OR GREEN TO MATCH EXISTING FENCE. PROJECTS LESS THAN 500 LN. FT.</t>
  </si>
  <si>
    <t>FENCE, CHAIN LINK, INSTALL, FABRIC, 14' HIGH. REPAIR OR REPLACE STANDARD STEEL WELDED WIRE 2" MESH - 9GA WIRE WITH 1.2 OZ. ZINC COATING /SQ FT. ASTM F1043.
PROJECTS LESS THAN 500 LN. FT.</t>
  </si>
  <si>
    <t>FENCE, CHAIN LINK, INSTALL, FABRIC, 14' HIGH REPAIR OR REPLACE STANDARD STEEL WELDED WIRE 3/8" MESH - 11GA WIRE ANTI-CLIMB WITH 1.2 OZ. ZINC COATING /SQ FT. ASTM F1043.
PROJECTS LESS THEN 500 LN. FT.</t>
  </si>
  <si>
    <t>FENCE, CHAIN LINK, INSTALL, FABRIC, 14' HIGH WITH 24" BURIED FABRIC. REPAIR OR REPLACE STANDARD STEEL WELDED WIRE 3/8”MESH-11GA ANTI-CLIMB BLACK OR GREEN TO MATCH EXISTING FENCE PROJECTS.
 LESS THAN 500 LN. FT.</t>
  </si>
  <si>
    <t>FENCE, CHAIN LINK, INSTALL, FABRIC, 14' HIGH WITH 24’ BURIED FABRIC. REPAIR OR REPLACE STANDARD STEEL WELDED WIRE 2" MESH - 9GA WIRE WITH 1.2 OZ. ZINC COATING /SQ FT. ASTM F1043.
PROJECTS LESS THEN 500 LN. FT.</t>
  </si>
  <si>
    <t>FENCE, CHAIN LINK, INSTALL, FABRIC, 14' HIGH WITH 24" BURIED FABRIC. REPAIR OR REPLACE STANDARD STEEL WELDED WIRE 3/8" MESH - 11GA WIRE ANTI-CLIMB 1.2 OZ. ZINC COATING /SQ FT. ASTM F1043.
PROJECTS LESS THAN 500 LN. FT.</t>
  </si>
  <si>
    <t>FENCE, CHAIN LINK, INSTALL, FABRIC, 14' HIGH WITH 24" BURIED FABRIC. REPAIR OR REPLACE STANDARD STEEL WELDED WIRE 3/8" MESH - 11GA WIRE ANTI-CLIMB VINYL WITH POLYMER COATING ASTM F668 BLACK OR GREEN TO MATCH EXISTING FENCE.
PROJECTS LESS THAN 500 LN. FT.</t>
  </si>
  <si>
    <t>FENCE, CHAIN LINK, INSTALL, FABRIC, 16' HIGH. REPAIR OR REPLACE STANDARD STEEL WELDED WIRE 2" MESH - 9GA WIRE WITH 1.2 OZ. ZINC COATING /SQ FT. ASTM F1043.
PROJECTS LESS THAN 500 LN. FT.</t>
  </si>
  <si>
    <t>FENCE, CHAIN LINK, INSTALL, FABRIC, 16' HIGH. REPAIR OR REPLACE STANDARD STEEL WELDED WIRE 3/8" MESH - 11GA WIRE ANTI-CLIMB WITH 1.2 OZ. ZINC COATING /SQ FT. ASTM F1043. PROJECTS LESS THAN 500 LN. FT.</t>
  </si>
  <si>
    <t>FENCE, CHAIN LINK, INSTALL, FABRIC, 16' HIGH. REPAIR OR REPLACE STANDARD STEEL WELDED WIRE 3/8" MESH - 11GA WIRE ANTI-CLIMB WITH VINYL POLYMER COATING ASTM F668 BLACK OR GREEN TO MATCH EXISTING FENCE.
PROJECTS LESS THAN 500 LN. FT.</t>
  </si>
  <si>
    <t>FENCE, CHAIN LINK, INSTALL, FABRIC, 16' HIGH WITH 24" BURIED FABRIC. REPAIR OR REPLACE STANDARD STEEL WELDED WIRE 2" MESH - 9GA WIRE WITH 1.2 OZ. ZINC COATING /SQ FT. ASTM F1043.
PROJECTS LESS THAN 500 LN. FT.</t>
  </si>
  <si>
    <t>FENCE, CHAIN LINK, INSTALL, FABRIC, 16'HIGH WITH 24" BURIED FABRIC. REPAIR OR REPLACE STANDARD STEEL WELDED WIRE 3/8" MESH - 11GA WIRE ANTI-CLIMB WITH 1.2 OZ. ZINC COATING /SQ FT. ASTM F1043.
PROJECTS LESS THAN 500 LN. FT.</t>
  </si>
  <si>
    <t>FENCE, CHAIN LINK, INSTALL, FABRIC, 16' HIGH WITH 24" BURIED FABRIC. REPAIR OR REPLACE STANDARD STEEL WELDED WIRE 3/8" MESH - 11GA WIRE ANTI-CLIMB WITH VINYL POLYMER COATING  ASTM F668 BLACK OR GREEN TO MATCH EXISTING FENCE.
PROJECTS LESS THAN 500 LN. FT.</t>
  </si>
  <si>
    <t>GATE POST PIPE, 4" X 12' HIGH GALVANIZED 
INSTALL / REPLACE 
4" OD DIAMETER, TYPE II, ASTM F669 
50,000# MINIMUM YIELD STRENGTH 
TYPE B GALVANIZED COATING ASTM 1234 
.9 OZ / SQ. FT. IN/OUT</t>
  </si>
  <si>
    <t>LINE POST PIPE, 2 1/2" X 14' HIGH GALVANIZED 
INSTALL / REPLACE 
2.375" OD DIAMETER TYPE II, ASTM F669 
50,000# MINIMUM YIELD STRENGTH
TYPE B GALVANIZED COATING ASTM 1234 
.9 OZ ZINC PER SQ. FT. IN/OUT</t>
  </si>
  <si>
    <t>GATE POST PIPE, 4" X 8' HIGH GALVANIZED
INSTALL / REPLACE 
4" OD DIAMETER, TYPE II,  ASTM F669 
50,000# MINIMUM YIELD STRENGTH 
TYPE B GALVANIZED COATING ASTM 1234 
.9 OZ / SQ. FT. IN/OUT</t>
  </si>
  <si>
    <t>LINE POST PIPE, 2 1/2" X 8' HIGH GALVANIZED 
INSTALL / REPLACE 
2.375" OD DIAMETER TYPE II, ASTM F669 
50,000# MINIMUM YIELD STRENGTH
TYPE B GALVANIZED COATING ASTM 1234 
.9 OZ ZINC PER SQ. FT. IN/OUT</t>
  </si>
  <si>
    <t>LINE POST PIPE, 2 1/2" X 10' HIGH GALVANIZED
INSTALL / REPLACE 
2.375" OD DIAMETER, ASTM F669 
50,000# MINIMUM YIELD STRENGTH 
TYPE B GALVANIZED COATING ASTM 1234 
.9 OZ. ZINC / SQ. FT</t>
  </si>
  <si>
    <t>LINE POST PIPE, 2 1/2" X 12' HIGH GALVANIZED
INSTALL / REPLACE 
2.375" OD DIAMETER TYPE II, ASTM F669 
50,000# MINIMUM YIELD 
TYPE B GALVANIZED COATING ASTM 1234 
.9 OZ ZINC PER SQ. FT. IN/OUT</t>
  </si>
  <si>
    <t>GATE POST PIPE, 4" X 10' HIGH GALVANIZED
INSTALL / REPLACE 
4" OD DIAMETER, TYPE II, ASTM F669 
50,000# MIN YIELD STRENGTH 
TYPE B GALVANIZED COATING ASTM 1234 
.9 OZ / SQ. FT. IN/OUT</t>
  </si>
  <si>
    <t>GATE POST PIPE, 4" X 14' HIGH GALVANIZED 
INSTALL / REPLACE 
4" OD DIAMETER, TYPE II, ASTM F669 
50,000# MINIMUM YIELD STRENGTH 
TYPE B GALVANIZED COATING ASTM 1234 
.9 OZ / SQ. FT. IN/OUT</t>
  </si>
  <si>
    <t>LINE POST PIPE, 2 1/2" X 16' HIGH GALVANIZED 
INSTALL / REPLACE 
2.375" OD DIAMETER TYPE II, ASTM F669 
50,000# MINIMUM YIELD STRENGTH
TYPE B GALVANIZED COATING ASTM 1234 
.9 OZ ZINC PER SQ. FT. IN/OUT</t>
  </si>
  <si>
    <t>GATE POST PIPE, 4" X 16' HIGH GALVANIZED
INSTALL / REPLACE 
4" OD DIAMETER, TYPE II, ASTM F669 
50,000# MINIMUM YIELD STRENGTH 
TYPE B GALVANIZED COATING ASTM 1234 
.9 OZ / SQ. FT. IN/OUT</t>
  </si>
  <si>
    <t>POST CAP FOR POST 2 1/2" POST ASTM F626 
STEEL HOT DIP GALVANIZED 
1.2 OZ. ZINC PER SQ. FT. PER ASTM A90</t>
  </si>
  <si>
    <t>POST CAP FOR POST 4" OD ASTM F626 
STEEL HOT DIP GALVANIZED 
1.2 OZ. ZINC PER SQ. FT. PER ASTM A90</t>
  </si>
  <si>
    <t>LINE POST TOP FOR 2 1/2" POST WITH POST LOOP</t>
  </si>
  <si>
    <t>RAIL END FOR 1 1/2 TOP RAIL</t>
  </si>
  <si>
    <t>RAIL END BAND FOR 2 1/2" POST</t>
  </si>
  <si>
    <t>TENSION BAND FOR 2 1/2" POST</t>
  </si>
  <si>
    <t>BOTTOM TENSION WIRE (STEEL)</t>
  </si>
  <si>
    <t>TENSION WIRE CLIPS</t>
  </si>
  <si>
    <t>TENSION BAR X 12' 
REPAIR / REPLACE</t>
  </si>
  <si>
    <t>TENSION BAR X 10' 
REPAIR / REPLACE</t>
  </si>
  <si>
    <t>TENSION BAR X 14' 
REPAIR / REPLACE</t>
  </si>
  <si>
    <t>TENSION BAR X 16' 
REPAIR / REPLACE</t>
  </si>
  <si>
    <t>BARBED TAPE SUPPORT ARMS FOR 2 1/2" POST 
V TYPE WITH 2 ARMS AT 45 DEGREE ANGLES 
ASTM F626 MUST WITHSTAND 250 LBS PULL 
TYPE B GALV COATING ASTM 1234 
REPAIR / REPLACE</t>
  </si>
  <si>
    <t>BARBED TAPE - DOUBLE MAZE CONCERTINA 
24" DIAMETER INNER COIL / 30" DIA OUTER COIL 
REPAIR / REPLACE 
CONTINUOUS HELICAL COILS ASTM F1379 
ANSI 430 STAINLESS; 40-45 ROCKWELL 
.025" THICK X 1" WIDE W/ 4 NEEDLE SHARP 
BARBS MINIMUM 1.25" LONG IN CLUSTERS OF 4" CENTERS</t>
  </si>
  <si>
    <t>BARBED TAPE - SINGLE MAZE CONCERTINA 
24" DIAMETER 
REPAIR / REPLACE 
CONTINUOUS HELICAL COILS ASTM F1379 
ANSI 430 STAINLESS; 40-45 ROCKWELL 
.025" THICK X 1" WIDE W/ 4 NEEDLE SHARP 
BARBS MINIMUM 1.25" LONG IN CLUSTERS OF 4" CENTERS 
CORE WIRE .098 DIAMETER, HIGH TENSILE, ZINC COATED OR SS PER ASTM A478</t>
  </si>
  <si>
    <t>GATE ALUMINUM COATED, INSTALL 15' TO 16' WIDE X 4' TO 5' HIGH</t>
  </si>
  <si>
    <t>CHAIN LINK FENCE TIES (STEEL HOT-DIPPED GALVANIZED STEEL) 
NO ALUMINUM TIES ACCEPTABLE</t>
  </si>
  <si>
    <r>
      <t xml:space="preserve">GATE ALUMINUM COATED, INSTALL </t>
    </r>
    <r>
      <rPr>
        <sz val="11"/>
        <rFont val="Calibri"/>
        <family val="2"/>
        <scheme val="minor"/>
      </rPr>
      <t xml:space="preserve">23' TO 24' </t>
    </r>
    <r>
      <rPr>
        <sz val="11"/>
        <color theme="1"/>
        <rFont val="Calibri"/>
        <family val="2"/>
        <scheme val="minor"/>
      </rPr>
      <t>WIDE X 4' TO 5' HIGH</t>
    </r>
  </si>
  <si>
    <t>FENCE GATE POST, NEW INSTALL
ALL HEIGHTS FROM 4' TO 8' HIGH
GALVANIZED NEW</t>
  </si>
  <si>
    <t>FENCE GATE POST, NEW INSTALL
ALL HEIGHTS FROM 4' TO 8' HIGH
VINYL COATED NEW</t>
  </si>
  <si>
    <t>GATE ALUMINUM COATED, INSTALL 3' WIDE X 4' TO 5' HIGH</t>
  </si>
  <si>
    <t>GATE VINYL COATED, INSTALL 10' TO 11' WIDE X 5'1" TO 8' HIGH</t>
  </si>
  <si>
    <t>GATE VINYL COATED, INSTALL 19' TO 20’ WIDE X 5' 1” TO 8’HIGH</t>
  </si>
  <si>
    <t>GATE ALUMINUM COATED, SLIDING, INSTALL 
ALL OTHER SIZES (PER SQ. FT.)</t>
  </si>
  <si>
    <t>FENCE, CHAIN LINK, INSTALL, FABRIC, 8' HIGH 
REPAIR OR REPLACE STEEL WELDED WIRE 3/8" MESH 11GA WIRE ANTI-CLIMB WITH 1.2 OZ. ZINC COATING /SQ FT. ASTM F1043.
PROJECTS LESS THAN 500 LN. FT.</t>
  </si>
  <si>
    <t>FENCE, CHAIN LINK, INSTALL, FABRIC, 8'HIGH REPAIR OR REPLACE STEEL WELDED WIRE 3/8" MESH 11GA WIRE ANTI-CLIMB WITH VINYL POLYMER COATING ASTM F668 BLACK OR GREEN TO MATCH EXISTING FENCE.
PROJECTS LESS THAN 500 LN. FT.</t>
  </si>
  <si>
    <r>
      <t xml:space="preserve">DRILLING THROUGH SOLID ROCK PER </t>
    </r>
    <r>
      <rPr>
        <u/>
        <sz val="11"/>
        <color theme="1"/>
        <rFont val="Calibri"/>
        <family val="2"/>
        <scheme val="minor"/>
      </rPr>
      <t>EACH HOLE</t>
    </r>
    <r>
      <rPr>
        <sz val="11"/>
        <color theme="1"/>
        <rFont val="Calibri"/>
        <family val="2"/>
        <scheme val="minor"/>
      </rPr>
      <t xml:space="preserve"> 
(SUBJECT TO THE VERIFICATION AND APPROVAL OF THE SITE ENGINEER)</t>
    </r>
  </si>
  <si>
    <t xml:space="preserve">HOURLY WAGE RATE FOR INSTALLATION OF MOTORIZED AUTOMATIC FENCE GATES </t>
  </si>
  <si>
    <t xml:space="preserve">HOURLY WAGE RATE FOR MOTORIZED AUTOMATIC FENCE GATES REPAIR </t>
  </si>
  <si>
    <t>FENCE CORNER POST,  INSTALL ALL HEIGHTS
4' TO 8' HIGH
GALVANIZED NEW</t>
  </si>
  <si>
    <t>FENCE CORNER POST, INSTALL ALL HEIGHTS
4' TO 8' HIGH
VINYL COATED NEW</t>
  </si>
  <si>
    <t xml:space="preserve">HOUR </t>
  </si>
  <si>
    <t>TENSION BAR X 8' 
REPAIR / REPLACE</t>
  </si>
  <si>
    <t>FENCE LINE POST, INSTALL ALL HEIGHTS
4' TO 8' HIGH
VINYL COATED NEW</t>
  </si>
  <si>
    <t>FENCE, CHAIN LINK, INSTALL, COMPLETE
ALUMINUM COATED 10'-20' HIGH BACKSTOPS
STRAIGHT STYLE ONLY (NO ANGLED TOPS)
PROJECTS 500 LN. FT. AND OVER</t>
  </si>
  <si>
    <t>LN. FT.</t>
  </si>
  <si>
    <t xml:space="preserve">LN. FT. </t>
  </si>
  <si>
    <t>WIRE, BARBED, INSTALL
PROJECTS LESS THAN 500 LN. FT.</t>
  </si>
  <si>
    <t>WIRE, BARBED, INSTALL
PROJECTS 500 LN. FT. AND OVER</t>
  </si>
  <si>
    <t xml:space="preserve">WIRE, BARBED, REMOVAL
PROJECTS LESS THAN 500 LN. FT. </t>
  </si>
  <si>
    <t xml:space="preserve">WIRE, BARBED, REMOVAL
PROJECTS  500 LN. FT. AND OVER </t>
  </si>
  <si>
    <t>FENCE, CHAIN LINK, INSTALL, FABRIC, 8' HIGH STANDARD STEEL WELDED WIRE 2" MESH - 9GA WIRE WITH 1.2 OZ. ZINC COATING /SQ FT. ASTM F1043.
PROJECTS LESS THAN 500 LN. FT.</t>
  </si>
  <si>
    <t>FENCE, CHAIN LINK, INSTALL, FABRIC, 8'HIGH WITH 24" BURIED FABRIC. REPAIR OR REPLACE STANDARD STEEL WELDED WIRE 2" MESH - 9GA WIRE WITH 1.2 OZ. ZINC COATING /SQ FT. ASTM F1043.
PROJECTS LESS THAN 500 LN. FT.</t>
  </si>
  <si>
    <t>FENCE, CHAIN LINK, INSTALL, FABRIC, 10' HIGH. REPAIR OR REPLACE STANDARD STEEL WELDED WIRE 2" MESH - 9GA WIRE WITH 1.2 OZ. ZINC COATING /SQ FT. ASTM F1043.
PROJECTS LESS THAN 500 LN. FT.</t>
  </si>
  <si>
    <t>FENCE, CHAIN LINK, INSTALL, FABRIC, 10' HIGH WITH 24" BURIED FABRIC. REPAIR OR REPLACE STANDARD STEEL WELDED WIRE 2" MESH - 9GA WIRE WITH 1.2 OZ. ZINC COATING /SQ FT. ASTM F1043.
PROJECTS LESS THAN 500 LN. FT.</t>
  </si>
  <si>
    <t>FENCE, CHAIN LINK, INSTALL, FABRIC, 12' HIGH. REPAIR OR REPLACE STANDARD STEEL WELDED WIRE 2" MESH - 9GA WIRE WITH 1.2 OZ. ZINC COATING /SQ FT. ASTM F1043. 
PROJECTS LESS THAN 500 LN. FT.</t>
  </si>
  <si>
    <t>FENCE, CHAIN LINK, INSTALL, FABRIC, 12' HIGH WITH 24" BURIED FABRIC. REPAIR OR REPLACE STANDARD STEEL WELDED WIRE 2" MESH - 9GA WIRE WITH 1.2 OZ. ZINC COATING /SQ FT. ASTM F1043. 
PROJECTS LESS THAN 500 LN. FT.</t>
  </si>
  <si>
    <r>
      <t xml:space="preserve">MEDIAN BARRIER CHAIN LINK FENCE, ALUMINUM COATED, 6' HIGH, 1" MESH AS PER BID SOLICITATION (PER LINEAR FOOT) AS PER </t>
    </r>
    <r>
      <rPr>
        <i/>
        <sz val="11"/>
        <color theme="1"/>
        <rFont val="Calibri"/>
        <family val="2"/>
        <scheme val="minor"/>
      </rPr>
      <t>ATTACHMENT 2 - EXHBIIT 2</t>
    </r>
    <r>
      <rPr>
        <sz val="11"/>
        <color theme="1"/>
        <rFont val="Calibri"/>
        <family val="2"/>
        <scheme val="minor"/>
      </rPr>
      <t>.</t>
    </r>
  </si>
  <si>
    <t>FENCE, CHAIN LINK, INSTALL, FABRIC, 8'HIGH WITH 24" BURIED FABRIC. REPAIR OR REPLACE STANDARD STEEL WELDED WIRE 3/8' MESH - 11GA WIRE ANTI-CLIMB WITH 1.2 OZ. ZINC COATING /SQ FT. ASTM F1043.
PROJECTS LESS THAN 500 LN. FT.</t>
  </si>
  <si>
    <t>FENCE, CHAIN LINK, INSTALL, FABRIC, 8' HIGH WITH 24" BURIED FABRIC. REPAIR OR REPLACE STANDARD STEEL WELDED WIRE 3/8' MESH - 11GA WIRE ANTI-CLIMB WITH VINYL POLYMER COATING  ASTM F668 BLACK OR GREEN, TO MATCH EXISTING FENCE. PROJECTS LESS THAN 500 LN. FT.</t>
  </si>
  <si>
    <t>Estimated Total for Three (3) Year Term</t>
  </si>
  <si>
    <t xml:space="preserve">Date: </t>
  </si>
  <si>
    <t>INTERMEDIATE MEDIAN BARRIER BREAKAWAY FENCE POSTS, SINGLE POST OF THE END TREATMENT DETAIL WITH TOP CABLE GUIDE. 
TO BE USED AS AN INTERIM RUN ANCHORAGE OR WHERE RUN OF FENCE CHANGES DIRECTION.</t>
  </si>
  <si>
    <t>TOTAL CATEGORY I COST =</t>
  </si>
  <si>
    <t>TOTAL CATEGORY II COST =</t>
  </si>
  <si>
    <t>TOTAL CATEGORY III COST =</t>
  </si>
  <si>
    <t>NON-VEGETATIVE POLYESTER SURFACE MATTING. INCLUDES ALL ANCHOR PINS, FENCE POST TEMPLATES, ADHESIVE, AND DELIVERY. NO INSTALLATION.</t>
  </si>
  <si>
    <r>
      <t xml:space="preserve">CHAIN LINK FENCE ALUMINUM COATED, 3' OR 4’ HIGH, 1'' MESH , WITH DELIVERY, AS PER </t>
    </r>
    <r>
      <rPr>
        <i/>
        <sz val="11"/>
        <rFont val="Calibri"/>
        <family val="2"/>
        <scheme val="minor"/>
      </rPr>
      <t>ATTACHMENT 2 - EXHIBIT 2</t>
    </r>
    <r>
      <rPr>
        <sz val="11"/>
        <rFont val="Calibri"/>
        <family val="2"/>
        <scheme val="minor"/>
      </rPr>
      <t xml:space="preserve">. NO INSTALLATION.                                                                                                                                                                              </t>
    </r>
  </si>
  <si>
    <r>
      <t xml:space="preserve">CHAIN LINK FENCE ALUMINUM COATED, 3' OR 4’ HIGH, 2'' MESH , WITH DELIVERY, AS PER </t>
    </r>
    <r>
      <rPr>
        <i/>
        <sz val="11"/>
        <rFont val="Calibri"/>
        <family val="2"/>
        <scheme val="minor"/>
      </rPr>
      <t>ATTACHMENT 2 - EXHIBIT 2</t>
    </r>
    <r>
      <rPr>
        <sz val="11"/>
        <rFont val="Calibri"/>
        <family val="2"/>
        <scheme val="minor"/>
      </rPr>
      <t xml:space="preserve">. NO INSTALLATION.                                                                                                                                                                                                    </t>
    </r>
  </si>
  <si>
    <r>
      <t xml:space="preserve">ROUND POST NEW, 2.5'' DIAMETER, WITH DELIVERY, AS PER </t>
    </r>
    <r>
      <rPr>
        <i/>
        <sz val="11"/>
        <rFont val="Calibri"/>
        <family val="2"/>
        <scheme val="minor"/>
      </rPr>
      <t>ATTACHMENT 2 - EXHIBIT 2</t>
    </r>
    <r>
      <rPr>
        <sz val="11"/>
        <rFont val="Calibri"/>
        <family val="2"/>
        <scheme val="minor"/>
      </rPr>
      <t xml:space="preserve">. NO INSTALLATION.                                                         </t>
    </r>
  </si>
  <si>
    <r>
      <t xml:space="preserve">SQUARE POST NEW, 2 INCH, WITH DELIVERY, 
AS PER </t>
    </r>
    <r>
      <rPr>
        <i/>
        <sz val="11"/>
        <rFont val="Calibri"/>
        <family val="2"/>
        <scheme val="minor"/>
      </rPr>
      <t>ATTACHMENT 2 - EXHIBIT 2</t>
    </r>
    <r>
      <rPr>
        <sz val="11"/>
        <rFont val="Calibri"/>
        <family val="2"/>
        <scheme val="minor"/>
      </rPr>
      <t xml:space="preserve">. NO INSTALLATION.       </t>
    </r>
  </si>
  <si>
    <r>
      <t xml:space="preserve">CHAIN LINK FENCE PVC COATED, 3' OR 4’ HIGH, 1" MESH, WITH DELIVERY, AS PER </t>
    </r>
    <r>
      <rPr>
        <i/>
        <sz val="11"/>
        <rFont val="Calibri"/>
        <family val="2"/>
        <scheme val="minor"/>
      </rPr>
      <t>ATTACHMENT 2 - EXHIBIT 2</t>
    </r>
    <r>
      <rPr>
        <sz val="11"/>
        <rFont val="Calibri"/>
        <family val="2"/>
        <scheme val="minor"/>
      </rPr>
      <t xml:space="preserve">. NO INSTALLATION.       </t>
    </r>
  </si>
  <si>
    <r>
      <t xml:space="preserve">CHAIN LINK FENCE PVC COATED, 3' OR 4’ HIGH, 2" MESH, WITH DELIVERY, AS PER </t>
    </r>
    <r>
      <rPr>
        <i/>
        <sz val="11"/>
        <rFont val="Calibri"/>
        <family val="2"/>
        <scheme val="minor"/>
      </rPr>
      <t>ATTACHMENT 2 - EXHIBIT 2</t>
    </r>
    <r>
      <rPr>
        <sz val="11"/>
        <rFont val="Calibri"/>
        <family val="2"/>
        <scheme val="minor"/>
      </rPr>
      <t xml:space="preserve">. NO INSTALLATION.       </t>
    </r>
  </si>
  <si>
    <r>
      <t xml:space="preserve">STEEL BARRICADE, WITH DELIVERY, NO INSTALLATION.       
</t>
    </r>
    <r>
      <rPr>
        <b/>
        <u/>
        <sz val="11"/>
        <color theme="1"/>
        <rFont val="Calibri"/>
        <family val="2"/>
        <scheme val="minor"/>
      </rPr>
      <t>MINIMUM OF 10</t>
    </r>
  </si>
  <si>
    <t xml:space="preserve">BOTTOM TENSION WIRE (STEEL) NEW, WITH DELIVERY OF A MINIMUM 200 LN. FT. NO INSTALLATION.       </t>
  </si>
  <si>
    <t xml:space="preserve">TOP RAIL FOR 4’, 5’, 6', 7’, OR 8’ HIGH 
ALUMINUM OR VINYL COATED NEW, WITH DELIVERY OF A MINIMUM OF 100 LN. FT. NO INSTALLATION.       </t>
  </si>
  <si>
    <t xml:space="preserve">FENCE, CHAIN LINK, 4', 5’, 6’, 7’, AND 8’ HIGH, FABRIC ONLY, ALUMINUM OR VINYL COATED NEW, WITH DELIVERY OF A MINIMUM OF 500 LN. FT. NO INSTALLATION.       </t>
  </si>
  <si>
    <t xml:space="preserve">FENCE LINE POST, 2 5/8", ALL HEIGHTS 4' TO 8’ HIGH, GALVANIZED NEW, WITH DELIVERY. NO INSTALLATION.       </t>
  </si>
  <si>
    <t xml:space="preserve">FENCE LINE POST  ALL HEIGHTS 4' TO 8’ HIGH, VINYL COATED NEW, WITH DELIVERY. NO INSTALLATION.       </t>
  </si>
  <si>
    <t xml:space="preserve">FENCE  CORNER POST, ALL HEIGHTS 4' TO 8’ HIGH, GALVANIZED NEW, WITH DELIVERY. NO INSTALLATION.       </t>
  </si>
  <si>
    <t xml:space="preserve">FENCE  CORNER POST, ALL HEIGHTS 4' TO 8’ HIGH, VINYL  NEW, WITH DELIVERY. NO INSTALLATION.       </t>
  </si>
  <si>
    <t xml:space="preserve">FENCE GATE POST,  ALL HEIGHTS FROM 4' TO 8’ HIGH, VINYL COATED NEW, WITH DELIVERY. NO INSTALLATION.       </t>
  </si>
  <si>
    <t xml:space="preserve">FENCE GATE POST, ALL HEIGHTS FROM 4' TO 8’ HIGH,  GALVANIZED NEW, WITH DELIVERY. NO INSTALLATION.       </t>
  </si>
  <si>
    <t>DRIVE ANCHORS 
PROJECTS OF ALL LENGTHS LN. FT. INCLUDING DELIVERY</t>
  </si>
  <si>
    <t xml:space="preserve">PREVENTIVE MAINTENANCE REPLACEMENT PARTS                                                            PERCENTAGE (%) MARKUP                  
% MARKUP ON PARTS COST - NOT TO EXCEED 8%                 </t>
  </si>
  <si>
    <t>CATEGORY I - STANDARD CHAIN-LINK FENCING</t>
  </si>
  <si>
    <t>TYPE I - ALUMINUM-COATED AND VINYL-COATED CHAIN LINK FENCE AND INSTALLATION</t>
  </si>
  <si>
    <t>TYPE II - SPECIALTY FENCING AND INSTALLATION</t>
  </si>
  <si>
    <t>CATEGORY II - ADDITIONAL FENCING</t>
  </si>
  <si>
    <t>TYPE I - ORNAMENTAL METAL FENCE</t>
  </si>
  <si>
    <t>TYPE II - VINYL FENCE INCLUDING PLASTIC SNOW AND PVC TYPE</t>
  </si>
  <si>
    <t>TYPE III - WOODEN FENCE</t>
  </si>
  <si>
    <t>TYPE IV - MOTORIZED AUTOMATIC FENCE GATES</t>
  </si>
  <si>
    <t>TYPE V - STEEL BARRICADE</t>
  </si>
  <si>
    <t>CATEGORY III - EMERGENCY REPAIRS TO SECURITY FENCING</t>
  </si>
  <si>
    <t>TYPE I - STANDARD FABRIC</t>
  </si>
  <si>
    <t>TYPE II - ANTI-CLIMB SECURITY FENCING FABRIC</t>
  </si>
  <si>
    <t>TYPE III - FRAMING</t>
  </si>
  <si>
    <t>TYPE IV - FITTING AND ACCESSORIES</t>
  </si>
  <si>
    <t xml:space="preserve">TYPE V - BARBED TAPE </t>
  </si>
  <si>
    <t>CATEGORY IV - PREVENTATIVE MAINTENANCE</t>
  </si>
  <si>
    <t>SOUTH REGION</t>
  </si>
  <si>
    <t xml:space="preserve">FENCE: ORNAMENTAL (METAL) INSTALL, NEW WROUGHT IRON, ALUMINUM, AND STEEL FENCES, OF ALL STYLES AND ALL COLORS. PROJECTS OF 150 LINEAR FEET OR LESS
PERCENTAGE (%) MARKUP
% MARKUP ON PARTS COST - NOT TO EXCEED 8%       </t>
  </si>
  <si>
    <t xml:space="preserve">FENCE: ORNAMENTAL (METAL) INSTALL, NEW WROUGHT IRON, ALUMINUM, STEEL FENCE, OF ALL STYLES AND ALL COLORS. PROJECTS OF MORE THAN 150 LINEAR FEET
PERCENTAGE (%) MARKUP
% MARKUP ON PARTS COST - NOT TO EXCEED 8%       </t>
  </si>
  <si>
    <t xml:space="preserve">FENCE: VINYL/PVC, INSTALL, NEW VINYL PICKET, PRIVACY, RAILINGS, AND SNOW FENCES, OF ALL STYLES AND ALL COLORS. PROJECTS OF 150 LINEAR FEET OR LESS.
PERCENTAGE (%) MARKUP
% MARKUP ON PARTS COST - NOT TO EXCEED 8%       </t>
  </si>
  <si>
    <t xml:space="preserve">FENCE: VINYL/PVC, INSTALL, NEW VINYL PICKET, PRIVACY, RAILINGS, AND SNOW FENCES, OF ALL STYLES AND ALL COLORS. PROJECTS MORE THAN 150 LINEAR FEET
PERCENTAGE (%) MARKUP
% MARKUP ON PARTS COST - NOT TO EXCEED 8%       </t>
  </si>
  <si>
    <t xml:space="preserve">FENCE: WOODEN, INSTALL, NEW POST &amp; RAIL, STOCKADE, PICKET FENCE ALL STYLES AND ALL COLORS PROJECTS OF 150 LINEAR FEET OR LESS.
PERCENTAGE (%) MARKUP
% MARKUP ON PARTS COST - NOT TO EXCEED 8%       </t>
  </si>
  <si>
    <t xml:space="preserve">FENCE:  WOODEN, INSTALL, NEW POST &amp; RAIL, STOCKADE, AND PICKET FENCES, OF ALL STYLES AND ALL COLORS. PROJECTS OF MORE THAN 150 LINEAR FT.
PERCENTAGE (%) MARKUP
% MARKUP ON PARTS COST - NOT TO EXCEED 8%       </t>
  </si>
  <si>
    <t xml:space="preserve">MOTORIZED AUTOMATIC FENCE GATES INSTALLATION PARTS 
PERCENTAGE (%) MARKUP
% MARKUP ON PARTS COST - NOT TO EXCEED 8%       </t>
  </si>
  <si>
    <t xml:space="preserve">MOTORIZED AUTOMATIC FENCE GATES REPLACEMENT PARTS     
PERCENTAGE (%) MARKUP                   
% MARKUP ON PARTS COST - NOT TO EXCEED 8%                                                                                                                                                                                                      </t>
  </si>
  <si>
    <r>
      <t xml:space="preserve">MEDIAN BARRIER CHAIN LINK FENCE END ASSEMBLY WITH BREAKAWAY POSTS ON APPROACH AND TRAILING ENDS. 
ALUMINUM COATED, 6' HIGH, 10' FENCE POST SPACING, AND INSTALL COMPLETE AS PER SECTIONS 4.5.4 AND 4.7.1.1 OF THE BID SOLICITATION AND </t>
    </r>
    <r>
      <rPr>
        <i/>
        <sz val="11"/>
        <color theme="1"/>
        <rFont val="Calibri"/>
        <family val="2"/>
        <scheme val="minor"/>
      </rPr>
      <t>ATTACHMENT 2 - EXHIBIT 2</t>
    </r>
    <r>
      <rPr>
        <sz val="11"/>
        <color theme="1"/>
        <rFont val="Calibri"/>
        <family val="2"/>
        <scheme val="minor"/>
      </rPr>
      <t>.</t>
    </r>
  </si>
  <si>
    <r>
      <t xml:space="preserve">MEDIAN BARRIER CHAIN LINK FENCE END ASSEMBLY WITH BREAKAWAY POSTS FOR APPORACH AND TRAILING ENDS. 
VINYL COATED 6' HIGH, 10' FENCE POST SPACING, AND INSTALL COMPLETE AS PER SECTIONS 4.5.4 AND 4.7.1.1 OF THE BID SOLICITATION AND </t>
    </r>
    <r>
      <rPr>
        <i/>
        <sz val="11"/>
        <color theme="1"/>
        <rFont val="Calibri"/>
        <family val="2"/>
        <scheme val="minor"/>
      </rPr>
      <t>ATTACHMENT 2 - EXHIBIT 2</t>
    </r>
    <r>
      <rPr>
        <sz val="11"/>
        <color theme="1"/>
        <rFont val="Calibri"/>
        <family val="2"/>
        <scheme val="minor"/>
      </rPr>
      <t>.</t>
    </r>
  </si>
  <si>
    <t>NON-VEGETATIVE ASPHALT SURFACE 4” THICK
AS PER SECTION 4.5.5 OF THE BID SOLICITATION</t>
  </si>
  <si>
    <t>NON-NJDOC EMERGENCY SERVICE REQUESTS FOR CATEGORY II - PER SITE</t>
  </si>
  <si>
    <t>NON-NJDOC EMERGENCY SERVICE REQUESTS FOR CATEGORY I - PER SITE</t>
  </si>
  <si>
    <r>
      <t xml:space="preserve">PREVENTIVE MAINTENANCE SERVICES
REFER TO SECTION 4.10.1, </t>
    </r>
    <r>
      <rPr>
        <i/>
        <sz val="11"/>
        <color theme="1"/>
        <rFont val="Calibri"/>
        <family val="2"/>
        <scheme val="minor"/>
      </rPr>
      <t>PREVENTATIVE MAINTENANCE</t>
    </r>
    <r>
      <rPr>
        <sz val="11"/>
        <color theme="1"/>
        <rFont val="Calibri"/>
        <family val="2"/>
        <scheme val="minor"/>
      </rPr>
      <t>, OF THE BID SOLICITATION</t>
    </r>
  </si>
  <si>
    <t xml:space="preserve">PRIVACY SLATS
PERCENTAGE (%) MARKUP SHALL NOT EXCEED 8% </t>
  </si>
  <si>
    <t>Bidder
Name:</t>
  </si>
  <si>
    <t>LANE CLOSURES AND SAFETY-RELATED SET UP FOR BOTH SIDES OF BARRIER FENCE</t>
  </si>
  <si>
    <t>HOURLY WAGE RATE FOR INSTALLATION OF NEW ORNAMENTAL (METAL) WROUGHT IRON, ALUMINUM, STEEL FENCES, OF ALL STYLES AND ALL COLORS</t>
  </si>
  <si>
    <t>BRIDGE TYPE CAGING ALUMINUM, CHAIN LINK FENCE 4' - 6' HIGH PER SECTION 4.7.1.1 OF THE BID SOLICITATION (PER LINEAR FOOT)</t>
  </si>
  <si>
    <t>FENCE, CHAIN LINK, ALUMINUM, INSTALL, BRIDGE TYPE (CAGING), COMPLETE AS PER SECTION 4.7 AND 4.7.1.1 OF THE BID SOLICITATION</t>
  </si>
  <si>
    <t>BRIDGE RAIL, REMOVAL AS PER SECTION 4.7.1.1 OF THE BID SOLICITATION SPECIFICATIONS (PER LINEAR FOOT)</t>
  </si>
  <si>
    <t xml:space="preserve">BRIDGE FENCE, REMOVAL AS PER SECTION 4.7.1.1 OF THE BID SOLICITATION SPECIFICATIONS (PER LINEAR FOOT) </t>
  </si>
  <si>
    <t>HORIZONTAL BAR ON BRIDGE CURVED TOP
FENCE, INSTALLATION</t>
  </si>
  <si>
    <t>FENCE, CHAIN LINK, ALUMINUM, INSTALL BRIDGE TYPE (6'3" HIGH), COMPLETE AS PER SECTION 4.7.1.1 OF THE BID SOLICITATION</t>
  </si>
  <si>
    <t>FENCE, CHAIN LINK, ALUMINUM BRIDGE TYPE
(WITH CURVED TOP), INSTALL, COMPLETE 
AS PER SECTION 4.7 AND 4.7.1.1 OF THE BID SOLICITATION
INDICATE SERVICE REGIONS (CATEGORY II)</t>
  </si>
  <si>
    <t>FENCE, CHAIN LINK RESET EXISTING
(ALL HEIGHTS FROM 4' TO 8') 
PROJECTS 500 LN. FT. AND OVER</t>
  </si>
  <si>
    <t>FENCE, CHAIN LINK RESET EXISTING
(ALL HEIGHTS FROM 4' TO 8') 
PROJECTS LESS THAN 500 LN. FT.</t>
  </si>
  <si>
    <t>FENCE REMOVAL EXISTING AND ALL COMPONENTS
PROJECTS OF ALL LENGTHS, LN. FT.</t>
  </si>
  <si>
    <t>FENCE, CHAIN, LINK, INSTALL, REPLACE, 6', 7' OR 8' HIGH
FABRIC ONLY, VINYL COATED
PROJECTS 500 LN. FT. AND OVER</t>
  </si>
  <si>
    <t>FENCE, CHAIN, LINK, INSTALL, REPLACE, 6', 7' OR 8' HIGH
FABRIC ONLY, VINYL COATED
PROJECTS LESS THAN 500 LN. FT.</t>
  </si>
  <si>
    <t>FENCE, CHAIN, LINK, INSTALL, REPLACE, 4' OR 5' HIGH 
FABRIC ONLY, VINYL COATED
PROJECTS 500 LN. FT. AND OVER</t>
  </si>
  <si>
    <t>FENCE, CHAIN, LINK, INSTALL, REPLACE, 4' OR 5' HIGH 
FABRIC ONLY, VINYL COATED
PROJECTS LESS THAN 500 LN. FT.</t>
  </si>
  <si>
    <t>FENCE, CHAIN LINK, INSTALL, REPLACE, 6', 7', OR 8' HIGH
FABRIC ONLY, ALUMINUM COATED
PROJECTS 500 LN. FT. AND OVER</t>
  </si>
  <si>
    <t>FENCE, CHAIN LINK, INSTALL, REPLACE, 4' OR 5' HIGH
FABRIC ONLY, ALUMINUM COATED
PROJECTS 500 LN. FT. AND OVER</t>
  </si>
  <si>
    <t>FENCE, CHAIN LINK, INSTALL, REPLACE, 6', 7' OR 8' HIGH
FABRIC ONLY, ALUMINUM COATED
PROJECTS LESS THAN 500 LN. FT.</t>
  </si>
  <si>
    <t>FENCE, CHAIN LINK, INSTALL, REPLACE, 4' OR 5' HIGH
FABRIC ONLY, ALUMINUM COATED
PROJECTS LESS THAN 500 LN. FT.</t>
  </si>
  <si>
    <t xml:space="preserve">FENCE, CHAIN, LINK, COMPLETE, INSTALL, 6', 7', OR 8' HIGH ALUMINUM COATED
PROJECTS  500 LN. FT. AND OVER </t>
  </si>
  <si>
    <t>FENCE, CHAIN, LINK, COMPLETE, INSTALL, 4' OR 5' HIGH 
VINYL COATED
PROJECTS LESS THAN 500 LN. FT.</t>
  </si>
  <si>
    <t>FENCE, CHAIN, LINK, COMPLETE, INSTALL, 4' OR 5' HIGH 
VINYL COATED
PROJECTS 500 LN. FT. AND OVER</t>
  </si>
  <si>
    <t>FENCE, CHAIN, LINK, COMPLETE, INSTALL, 6', 7', OR 8' HIGH 
VINYL COATED
PROJECTS LESS THAN 500 LN. FT.</t>
  </si>
  <si>
    <t>FENCE, CHAIN, LINK, COMPLETE, INSTALL, 6', 7', OR 8' HIGH 
VINYL COATED
PROJECTS 500 LN. FT. AND OVER</t>
  </si>
  <si>
    <t>FENCE, CHAIN, LINK, COMPLETE, INSTALL, 6', 7', OR 8' HIGH ALUMINUM COATED
PROJECTS LESS THAN 500 LN. FT.</t>
  </si>
  <si>
    <t xml:space="preserve">FENCE, CHAIN, LINK, COMPLETE, INSTALL, 4' OR 5' HIGH HIGH ALUMINUM COATED
PROJECTS  500 LN. FT. AND OVER </t>
  </si>
  <si>
    <t xml:space="preserve">FENCE, CHAIN LINK, COMPLETE, INSTALL, 4' OR 5' HIGH, ALUMINUM COATED
PROJECTS LESS THAN 500 LN. FT. </t>
  </si>
  <si>
    <t>HOURLY WAGE RATE FOR INSTALLATION OF NEW VINYL PICKET, PRIVACY, RAILINGS, SNOW FENCE, OF ALL STYLES AND ALL COLORS</t>
  </si>
  <si>
    <t>MEDIAN BARRIER CHAIN LINK FENCE, ALUMINUM COATED, 3' 
OR 4' HIGH, 1" MESH, 2.5" DIAMETER ROUND POSTS. INSTALL COMPLETE AS PER SECTIONS 4.5.2, 4.5.4, 4.7, AND 4.7.1.1 OF THE BID SOLICITATION (PER LINEAR FOOT)</t>
  </si>
  <si>
    <t>MEDIAN BARRIER CHAIN LINK FENCE, ALUMINUM COATED, 3'
OR 4' HIGH, 2" MESH, 2.5" DIAMETER ROUND POSTS, INSTALL COMPLETE AS PER SECTIONS 4.5.2, 4.5.4, 4.7, AND 4.7.1.1 OF THE BID SOLICITATION (PER LINEAR FOOT)</t>
  </si>
  <si>
    <t xml:space="preserve">MEDIAN BARRIER CHAIN LINK FENCE, ALUMINUM COATED, 3' OR 4' HIGH, 2" MESH, 2 INCH SQUARE POSTS, INSTALL COMPLETE AS PER SECTIONS 4.5.2, 4.5.4, 4.7, AND 4.7.1.1 OF THE BID SOlICITATION (PER LINEAR FOOT) </t>
  </si>
  <si>
    <t>MEDIAN BARRIER CHAIN LINK FENCE, PVC COATED, 3' OR 4' HIGH, 1" MESH, 2 INCH SQUARE POSTS, INSTALL COMPLETE AS PER SECTIONS 4.5.4, 4.7, AND 4.7.1.1 OF THE BID SOLICITATION (PER LINEAR FOOR)</t>
  </si>
  <si>
    <t xml:space="preserve">MEDIAN BARRIER CHAIN LINK FENCE, PVC COATED, 3' OR 4' HIGH, 2" MESH, 2 INCH SQUARE POSTS, INSTALL COMPLETE AS PER SECTIONS 4.5.4, 4.7, AND 4.7.1.1 BID SOLICITATION (PER LINEAR FOOT) </t>
  </si>
  <si>
    <t>MEDIAN BARRIER CHAIN LINK FENCE, PVC COATED, 3' OR 4' HIGH, 2" MESH, 2.5" DIAMETER ROUND POSTS, INSTALL COMPLETE AS PER SECTIONS 4.5.4, 4.7, AND 4.7.1.1 OF THE BID SOLICITATION (PER LINEAR FOOT)</t>
  </si>
  <si>
    <t xml:space="preserve">MEDIAN BARRIER CHAIN LINK FENCE, ALUMINUM COATED, 3' OR 4' HIGH, 1" MESH, 2 INCH SQUARE POSTS, INSTALL COMPLETE AS PER SECTIONS 4.5.2, 4.5.4, 4.7, AND 4.7.1.1 OF THE BID SOLICITATION (PER LINEAR FOOT) </t>
  </si>
  <si>
    <t>MEDIAN BARRIER CHAIN LINK FENCE, PVC COATED, 3' OR 4' HIGH, 1" MESH, 2.5" DIAMETER ROUND POSTS, INSTALL COMPLETE AS PER SECTIONS 4.5.4, 4.7, AND 4.7.1.1 OF THE BID SOLICIATION (PER LINEAR FOOT)</t>
  </si>
  <si>
    <t>HOURLY WAGE RATE TO INSTALL NEW WOODEN FENCE POST &amp; RAIL, STOCKADE, PICKET FENCE, ALL STYLES</t>
  </si>
  <si>
    <t>ADDITIONAL LANE CLOSURE WHEN ADDITIONAL SAFETY BEYOND BOTH SIDES OF BARRIER FENCE IS REQUIRED
MINIMUM OF 4 HOURS. REFER TO BID SOLICITATION SECTION 4.17.2, ROADWAY LANE CLOSURE.</t>
  </si>
  <si>
    <t>INSTALLATION OF TOP RAIL FOR 4' OR 5' HIGH 
ALUMINUM OR VINYL COATED FOR PROJECTS OF ALL LENGTHS
(PAID IN ADDITION TO PRICE LINES #378, 379, 382, 383)</t>
  </si>
  <si>
    <t>INSTALLATION OF TOP RAIL FOR 6', 7', OR 8' HIGH 
ALUMINUM OR VINYL COATED FOR PROJECTS OF ALL LENGTHS
(PAID IN ADDITION TO PRICE LINES #380, 381, 384, 385)</t>
  </si>
  <si>
    <r>
      <t xml:space="preserve">Refer to Bid Solicitation Section 3.19 for Bidder instructions. The Bidder must provide Unit Pricing in the highlighted cells below. The rest will calculate automatically.
The Bidder </t>
    </r>
    <r>
      <rPr>
        <b/>
        <u/>
        <sz val="11"/>
        <color theme="1"/>
        <rFont val="Calibri"/>
        <family val="2"/>
        <scheme val="minor"/>
      </rPr>
      <t>MUST</t>
    </r>
    <r>
      <rPr>
        <b/>
        <sz val="11"/>
        <color theme="1"/>
        <rFont val="Calibri"/>
        <family val="2"/>
        <scheme val="minor"/>
      </rPr>
      <t xml:space="preserve"> </t>
    </r>
    <r>
      <rPr>
        <sz val="11"/>
        <color theme="1"/>
        <rFont val="Calibri"/>
        <family val="2"/>
        <scheme val="minor"/>
      </rPr>
      <t xml:space="preserve">submit pricing for all price lines in a Category to be considered for an award for that Category. 
The Bidder </t>
    </r>
    <r>
      <rPr>
        <b/>
        <u/>
        <sz val="11"/>
        <color theme="1"/>
        <rFont val="Calibri"/>
        <family val="2"/>
        <scheme val="minor"/>
      </rPr>
      <t>MUST</t>
    </r>
    <r>
      <rPr>
        <sz val="11"/>
        <color theme="1"/>
        <rFont val="Calibri"/>
        <family val="2"/>
        <scheme val="minor"/>
      </rPr>
      <t xml:space="preserve"> submit pricing for Category IV - Preventative Maintenance to be considered for an award for the North Region. Preventative Maintenance shall apply to Categories I to III. The Bidder cannot bid solely on Category IV.
*Estimated annual quantities are based on an estmated annual number of projects.  Estimated annual quantities are estimates only. </t>
    </r>
  </si>
  <si>
    <t>Revised South Region State-Supplied Price Sheet
Bid Solicitation #23DPP00816
T0640 Fence: Chain Link, Wooden, Vinyl, and Ornamental (Install &amp; Replace)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</si>
</sst>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16" x14ac:knownFonts="1">
    <font>
      <sz val="11"/>
      <color theme="1"/>
      <name val="Calibri"/>
      <family val="2"/>
      <scheme val="minor"/>
    </font>
    <font>
      <b/>
      <sz val="11"/>
      <color theme="1"/>
      <name val="Calibri"/>
      <family val="2"/>
      <scheme val="minor"/>
    </font>
    <font>
      <sz val="11"/>
      <color theme="0"/>
      <name val="Calibri"/>
      <family val="2"/>
      <scheme val="minor"/>
    </font>
    <font>
      <b/>
      <sz val="14"/>
      <color theme="1"/>
      <name val="Calibri"/>
      <family val="2"/>
      <scheme val="minor"/>
    </font>
    <font>
      <i/>
      <sz val="11"/>
      <color theme="1"/>
      <name val="Times New Roman"/>
      <family val="1"/>
    </font>
    <font>
      <sz val="11"/>
      <color theme="1"/>
      <name val="Calibri"/>
      <family val="2"/>
      <scheme val="minor"/>
    </font>
    <font>
      <b/>
      <sz val="20"/>
      <color theme="1"/>
      <name val="Calibri"/>
      <family val="2"/>
      <scheme val="minor"/>
    </font>
    <font>
      <sz val="11"/>
      <name val="Calibri"/>
      <family val="2"/>
      <scheme val="minor"/>
    </font>
    <font>
      <i/>
      <sz val="11"/>
      <color theme="1"/>
      <name val="Calibri"/>
      <family val="2"/>
      <scheme val="minor"/>
    </font>
    <font>
      <u/>
      <sz val="11"/>
      <color theme="1"/>
      <name val="Calibri"/>
      <family val="2"/>
      <scheme val="minor"/>
    </font>
    <font>
      <b/>
      <sz val="18"/>
      <color theme="1"/>
      <name val="Calibri"/>
      <family val="2"/>
      <scheme val="minor"/>
    </font>
    <font>
      <b/>
      <u/>
      <sz val="11"/>
      <color theme="1"/>
      <name val="Calibri"/>
      <family val="2"/>
      <scheme val="minor"/>
    </font>
    <font>
      <i/>
      <sz val="11"/>
      <name val="Calibri"/>
      <family val="2"/>
      <scheme val="minor"/>
    </font>
    <font>
      <i/>
      <sz val="11"/>
      <color theme="0"/>
      <name val="Times New Roman"/>
      <family val="1"/>
    </font>
    <font>
      <b/>
      <sz val="16"/>
      <color theme="1"/>
      <name val="Calibri"/>
      <family val="2"/>
      <scheme val="minor"/>
    </font>
    <font>
      <sz val="16"/>
      <color theme="1"/>
      <name val="Calibri"/>
      <family val="2"/>
      <scheme val="minor"/>
    </font>
  </fonts>
  <fills count="13">
    <fill>
      <patternFill patternType="none"/>
    </fill>
    <fill>
      <patternFill patternType="gray125"/>
    </fill>
    <fill>
      <patternFill patternType="solid">
        <fgColor theme="8"/>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5" tint="0.59999389629810485"/>
        <bgColor indexed="64"/>
      </patternFill>
    </fill>
    <fill>
      <patternFill patternType="solid">
        <fgColor theme="7"/>
        <bgColor indexed="64"/>
      </patternFill>
    </fill>
    <fill>
      <patternFill patternType="solid">
        <fgColor theme="1"/>
        <bgColor indexed="64"/>
      </patternFill>
    </fill>
    <fill>
      <patternFill patternType="solid">
        <fgColor theme="9" tint="0.39997558519241921"/>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top/>
      <bottom style="thin">
        <color auto="1"/>
      </bottom>
      <diagonal/>
    </border>
    <border>
      <left style="thin">
        <color auto="1"/>
      </left>
      <right style="thin">
        <color auto="1"/>
      </right>
      <top/>
      <bottom style="thin">
        <color auto="1"/>
      </bottom>
      <diagonal/>
    </border>
    <border>
      <left/>
      <right/>
      <top/>
      <bottom style="thin">
        <color auto="1"/>
      </bottom>
      <diagonal/>
    </border>
    <border>
      <left/>
      <right style="thin">
        <color auto="1"/>
      </right>
      <top/>
      <bottom style="thin">
        <color auto="1"/>
      </bottom>
      <diagonal/>
    </border>
  </borders>
  <cellStyleXfs count="4">
    <xf numFmtId="0" fontId="0" fillId="0" borderId="0"/>
    <xf numFmtId="0" fontId="2" fillId="2" borderId="0" applyNumberFormat="0" applyBorder="0" applyAlignment="0" applyProtection="0"/>
    <xf numFmtId="44" fontId="5" fillId="0" borderId="0" applyFont="0" applyFill="0" applyBorder="0" applyAlignment="0" applyProtection="0"/>
    <xf numFmtId="9" fontId="5" fillId="0" borderId="0" applyFont="0" applyFill="0" applyBorder="0" applyAlignment="0" applyProtection="0"/>
  </cellStyleXfs>
  <cellXfs count="119">
    <xf numFmtId="0" fontId="0" fillId="0" borderId="0" xfId="0"/>
    <xf numFmtId="0" fontId="1" fillId="0" borderId="1" xfId="0" applyFont="1" applyBorder="1" applyAlignment="1">
      <alignment horizontal="center" wrapText="1"/>
    </xf>
    <xf numFmtId="0" fontId="1" fillId="0" borderId="2" xfId="0" applyFont="1" applyBorder="1" applyAlignment="1">
      <alignment horizontal="center" vertical="center"/>
    </xf>
    <xf numFmtId="0" fontId="4" fillId="3" borderId="10" xfId="0" applyFont="1" applyFill="1" applyBorder="1" applyAlignment="1">
      <alignment horizontal="center" vertical="center" wrapText="1"/>
    </xf>
    <xf numFmtId="0" fontId="0" fillId="0" borderId="0" xfId="0" applyAlignment="1">
      <alignment horizontal="center" vertical="center"/>
    </xf>
    <xf numFmtId="3" fontId="0" fillId="0" borderId="1" xfId="3" applyNumberFormat="1" applyFont="1" applyBorder="1" applyAlignment="1">
      <alignment horizontal="center" vertical="center"/>
    </xf>
    <xf numFmtId="0" fontId="4" fillId="3" borderId="10"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9" xfId="0" applyFont="1" applyFill="1" applyBorder="1" applyAlignment="1">
      <alignment horizontal="center" vertical="center" wrapText="1"/>
    </xf>
    <xf numFmtId="164" fontId="0" fillId="6" borderId="2" xfId="2" applyNumberFormat="1" applyFont="1" applyFill="1" applyBorder="1" applyAlignment="1" applyProtection="1">
      <alignment horizontal="center" vertical="center"/>
      <protection locked="0"/>
    </xf>
    <xf numFmtId="164" fontId="0" fillId="6" borderId="2"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3" fontId="0" fillId="5" borderId="1" xfId="2" applyNumberFormat="1" applyFont="1" applyFill="1" applyBorder="1" applyAlignment="1">
      <alignment horizontal="center" vertical="center"/>
    </xf>
    <xf numFmtId="3" fontId="0" fillId="5" borderId="6" xfId="2" applyNumberFormat="1" applyFont="1" applyFill="1" applyBorder="1" applyAlignment="1">
      <alignment horizontal="center" vertical="center"/>
    </xf>
    <xf numFmtId="0" fontId="7" fillId="0" borderId="0" xfId="0" applyFont="1"/>
    <xf numFmtId="0" fontId="0" fillId="0" borderId="0" xfId="0" applyAlignment="1">
      <alignment wrapText="1"/>
    </xf>
    <xf numFmtId="0" fontId="0" fillId="5" borderId="6" xfId="0" applyFill="1" applyBorder="1" applyAlignment="1">
      <alignment vertical="center" wrapText="1"/>
    </xf>
    <xf numFmtId="0" fontId="0" fillId="5" borderId="1" xfId="0" applyFill="1" applyBorder="1" applyAlignment="1">
      <alignment vertical="center" wrapText="1"/>
    </xf>
    <xf numFmtId="0" fontId="0" fillId="0" borderId="0" xfId="0" applyAlignment="1"/>
    <xf numFmtId="0" fontId="0" fillId="5" borderId="1" xfId="0" applyFont="1" applyFill="1" applyBorder="1" applyAlignment="1">
      <alignment horizontal="center" vertical="center"/>
    </xf>
    <xf numFmtId="0" fontId="0" fillId="5" borderId="6" xfId="0" applyFill="1" applyBorder="1" applyAlignment="1">
      <alignment horizontal="center" vertical="center" wrapText="1"/>
    </xf>
    <xf numFmtId="164" fontId="0" fillId="6" borderId="6" xfId="2" applyNumberFormat="1" applyFont="1" applyFill="1" applyBorder="1" applyAlignment="1" applyProtection="1">
      <alignment horizontal="center" vertical="center"/>
      <protection locked="0"/>
    </xf>
    <xf numFmtId="3" fontId="0" fillId="0" borderId="6" xfId="3" applyNumberFormat="1" applyFont="1" applyBorder="1" applyAlignment="1">
      <alignment horizontal="center" vertical="center"/>
    </xf>
    <xf numFmtId="44" fontId="0" fillId="5" borderId="7" xfId="2" applyFont="1" applyFill="1" applyBorder="1" applyAlignment="1">
      <alignment horizontal="center" vertical="center"/>
    </xf>
    <xf numFmtId="44" fontId="0" fillId="12" borderId="7" xfId="2" applyFont="1" applyFill="1" applyBorder="1" applyAlignment="1">
      <alignment horizontal="center" vertical="center"/>
    </xf>
    <xf numFmtId="0" fontId="0" fillId="8" borderId="1" xfId="0" applyNumberFormat="1" applyFill="1" applyBorder="1" applyAlignment="1">
      <alignment horizontal="center" vertical="center"/>
    </xf>
    <xf numFmtId="0" fontId="0" fillId="5" borderId="1" xfId="0" applyFont="1" applyFill="1" applyBorder="1" applyAlignment="1">
      <alignment horizontal="left" vertical="center" wrapText="1"/>
    </xf>
    <xf numFmtId="0" fontId="0" fillId="5" borderId="1" xfId="2" applyNumberFormat="1" applyFont="1" applyFill="1" applyBorder="1" applyAlignment="1">
      <alignment horizontal="center" vertical="center"/>
    </xf>
    <xf numFmtId="44" fontId="0" fillId="5" borderId="1" xfId="2" applyFont="1" applyFill="1" applyBorder="1" applyAlignment="1">
      <alignment horizontal="center" vertical="center"/>
    </xf>
    <xf numFmtId="0" fontId="7" fillId="5" borderId="6" xfId="0" applyFont="1" applyFill="1" applyBorder="1" applyAlignment="1">
      <alignment vertical="center" wrapText="1"/>
    </xf>
    <xf numFmtId="0" fontId="7" fillId="5" borderId="6" xfId="0" applyFont="1" applyFill="1" applyBorder="1" applyAlignment="1">
      <alignment horizontal="left" vertical="center" wrapText="1"/>
    </xf>
    <xf numFmtId="0" fontId="7" fillId="5" borderId="6" xfId="2" applyNumberFormat="1" applyFont="1" applyFill="1" applyBorder="1" applyAlignment="1">
      <alignment horizontal="center" vertical="center"/>
    </xf>
    <xf numFmtId="0" fontId="7" fillId="5" borderId="6" xfId="0" applyFont="1" applyFill="1" applyBorder="1" applyAlignment="1">
      <alignment horizontal="center" vertical="center"/>
    </xf>
    <xf numFmtId="0" fontId="7" fillId="5" borderId="1" xfId="0" applyFont="1" applyFill="1" applyBorder="1" applyAlignment="1">
      <alignment vertical="center" wrapText="1"/>
    </xf>
    <xf numFmtId="44" fontId="0" fillId="5" borderId="1" xfId="2" applyNumberFormat="1" applyFont="1" applyFill="1" applyBorder="1" applyAlignment="1">
      <alignment horizontal="center" vertical="center"/>
    </xf>
    <xf numFmtId="0" fontId="7" fillId="5" borderId="1" xfId="2" applyNumberFormat="1" applyFont="1" applyFill="1" applyBorder="1" applyAlignment="1">
      <alignment horizontal="center" vertical="center"/>
    </xf>
    <xf numFmtId="0" fontId="0" fillId="5" borderId="6" xfId="2" applyNumberFormat="1" applyFont="1" applyFill="1" applyBorder="1" applyAlignment="1">
      <alignment horizontal="left" vertical="center" wrapText="1"/>
    </xf>
    <xf numFmtId="0" fontId="7" fillId="8" borderId="6" xfId="0" applyNumberFormat="1" applyFont="1" applyFill="1" applyBorder="1" applyAlignment="1">
      <alignment horizontal="center" vertical="center"/>
    </xf>
    <xf numFmtId="44" fontId="0" fillId="11" borderId="1" xfId="2" applyFont="1" applyFill="1" applyBorder="1" applyAlignment="1">
      <alignment horizontal="center" vertical="center"/>
    </xf>
    <xf numFmtId="164" fontId="0" fillId="6" borderId="1" xfId="0" applyNumberFormat="1" applyFill="1" applyBorder="1" applyAlignment="1" applyProtection="1">
      <alignment horizontal="center" vertical="center"/>
      <protection locked="0"/>
    </xf>
    <xf numFmtId="0" fontId="0" fillId="0" borderId="0" xfId="0"/>
    <xf numFmtId="0" fontId="0" fillId="5" borderId="6" xfId="0" applyFill="1" applyBorder="1" applyAlignment="1">
      <alignment horizontal="center" vertical="center"/>
    </xf>
    <xf numFmtId="0" fontId="0" fillId="5" borderId="10" xfId="0" applyFill="1" applyBorder="1" applyAlignment="1">
      <alignment horizontal="center" vertical="center"/>
    </xf>
    <xf numFmtId="164" fontId="0" fillId="6" borderId="10" xfId="0" applyNumberFormat="1" applyFill="1" applyBorder="1" applyAlignment="1" applyProtection="1">
      <alignment horizontal="center" vertical="center"/>
      <protection locked="0"/>
    </xf>
    <xf numFmtId="0" fontId="7" fillId="5" borderId="1" xfId="0" applyFont="1" applyFill="1" applyBorder="1" applyAlignment="1">
      <alignment horizontal="center" vertical="center"/>
    </xf>
    <xf numFmtId="0" fontId="0" fillId="8" borderId="6" xfId="0" applyNumberFormat="1" applyFill="1" applyBorder="1" applyAlignment="1">
      <alignment horizontal="center" vertical="center"/>
    </xf>
    <xf numFmtId="0" fontId="0" fillId="8" borderId="10" xfId="0" applyNumberFormat="1" applyFill="1" applyBorder="1" applyAlignment="1">
      <alignment horizontal="center" vertical="center"/>
    </xf>
    <xf numFmtId="0" fontId="0" fillId="11" borderId="6" xfId="2" applyNumberFormat="1" applyFont="1" applyFill="1" applyBorder="1" applyAlignment="1">
      <alignment horizontal="center" vertical="center"/>
    </xf>
    <xf numFmtId="0" fontId="0" fillId="5" borderId="6" xfId="2" applyNumberFormat="1" applyFont="1" applyFill="1" applyBorder="1" applyAlignment="1">
      <alignment horizontal="center" vertical="center"/>
    </xf>
    <xf numFmtId="0" fontId="0" fillId="5" borderId="10" xfId="2" applyNumberFormat="1" applyFont="1" applyFill="1" applyBorder="1" applyAlignment="1">
      <alignment horizontal="center" vertical="center"/>
    </xf>
    <xf numFmtId="44" fontId="0" fillId="5" borderId="6" xfId="2" applyFont="1" applyFill="1" applyBorder="1" applyAlignment="1">
      <alignment horizontal="center" vertical="center"/>
    </xf>
    <xf numFmtId="0" fontId="0" fillId="5" borderId="6" xfId="0" applyFill="1" applyBorder="1" applyAlignment="1">
      <alignment horizontal="left" vertical="center" wrapText="1"/>
    </xf>
    <xf numFmtId="0" fontId="0" fillId="11" borderId="1" xfId="2" applyNumberFormat="1" applyFont="1" applyFill="1" applyBorder="1" applyAlignment="1">
      <alignment horizontal="center" vertical="center"/>
    </xf>
    <xf numFmtId="0" fontId="0" fillId="5" borderId="1" xfId="0" applyFill="1" applyBorder="1" applyAlignment="1">
      <alignment horizontal="center" vertical="center"/>
    </xf>
    <xf numFmtId="0" fontId="13" fillId="11"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0" fillId="8" borderId="6" xfId="0" applyNumberFormat="1" applyFill="1" applyBorder="1" applyAlignment="1">
      <alignment horizontal="center" vertical="center"/>
    </xf>
    <xf numFmtId="0" fontId="0" fillId="5" borderId="6" xfId="2" applyNumberFormat="1" applyFont="1" applyFill="1" applyBorder="1" applyAlignment="1">
      <alignment horizontal="center" vertical="center"/>
    </xf>
    <xf numFmtId="44" fontId="0" fillId="5" borderId="6" xfId="2" applyFont="1" applyFill="1" applyBorder="1" applyAlignment="1">
      <alignment horizontal="center" vertical="center"/>
    </xf>
    <xf numFmtId="164" fontId="0" fillId="6" borderId="6" xfId="0" applyNumberFormat="1" applyFill="1" applyBorder="1" applyAlignment="1" applyProtection="1">
      <alignment horizontal="center" vertical="center"/>
      <protection locked="0"/>
    </xf>
    <xf numFmtId="0" fontId="0" fillId="11" borderId="6" xfId="2" applyNumberFormat="1" applyFont="1" applyFill="1" applyBorder="1" applyAlignment="1">
      <alignment horizontal="center" vertical="center"/>
    </xf>
    <xf numFmtId="0" fontId="0" fillId="5" borderId="6" xfId="0" applyFill="1" applyBorder="1" applyAlignment="1">
      <alignment horizontal="center" vertical="center"/>
    </xf>
    <xf numFmtId="44" fontId="0" fillId="11" borderId="6" xfId="2" applyFont="1" applyFill="1" applyBorder="1" applyAlignment="1">
      <alignment horizontal="center" vertical="center"/>
    </xf>
    <xf numFmtId="0" fontId="0" fillId="0" borderId="0" xfId="0"/>
    <xf numFmtId="0" fontId="0" fillId="11" borderId="1" xfId="2" applyNumberFormat="1" applyFont="1" applyFill="1" applyBorder="1" applyAlignment="1">
      <alignment horizontal="center" vertical="center"/>
    </xf>
    <xf numFmtId="0" fontId="0" fillId="5" borderId="1" xfId="0" applyFill="1" applyBorder="1" applyAlignment="1">
      <alignment horizontal="center" vertical="center"/>
    </xf>
    <xf numFmtId="0" fontId="7" fillId="8" borderId="1" xfId="0" applyNumberFormat="1" applyFont="1" applyFill="1" applyBorder="1" applyAlignment="1">
      <alignment horizontal="center" vertical="center"/>
    </xf>
    <xf numFmtId="0" fontId="7" fillId="11" borderId="1" xfId="2" applyNumberFormat="1" applyFont="1" applyFill="1" applyBorder="1" applyAlignment="1">
      <alignment horizontal="center" vertical="center"/>
    </xf>
    <xf numFmtId="0" fontId="7" fillId="5" borderId="1" xfId="0" applyFont="1" applyFill="1" applyBorder="1" applyAlignment="1">
      <alignment horizontal="center" vertical="center"/>
    </xf>
    <xf numFmtId="44" fontId="0" fillId="11" borderId="1" xfId="2" applyFont="1" applyFill="1" applyBorder="1" applyAlignment="1">
      <alignment horizontal="center" vertical="center"/>
    </xf>
    <xf numFmtId="0" fontId="0" fillId="8" borderId="6" xfId="0" applyNumberFormat="1" applyFill="1" applyBorder="1" applyAlignment="1">
      <alignment horizontal="center" vertical="center"/>
    </xf>
    <xf numFmtId="0" fontId="0" fillId="11" borderId="6" xfId="2" applyNumberFormat="1" applyFont="1" applyFill="1" applyBorder="1" applyAlignment="1">
      <alignment horizontal="center" vertical="center"/>
    </xf>
    <xf numFmtId="0" fontId="0" fillId="5" borderId="6" xfId="0" applyFill="1" applyBorder="1" applyAlignment="1">
      <alignment horizontal="center" vertical="center"/>
    </xf>
    <xf numFmtId="44" fontId="0" fillId="11" borderId="6" xfId="2" applyFont="1" applyFill="1" applyBorder="1" applyAlignment="1">
      <alignment horizontal="center" vertical="center"/>
    </xf>
    <xf numFmtId="0" fontId="0" fillId="8" borderId="4" xfId="0" applyNumberFormat="1" applyFill="1" applyBorder="1" applyAlignment="1">
      <alignment horizontal="center" vertical="center"/>
    </xf>
    <xf numFmtId="0" fontId="13" fillId="11" borderId="3" xfId="0" applyFont="1" applyFill="1" applyBorder="1" applyAlignment="1">
      <alignment horizontal="center" vertical="center"/>
    </xf>
    <xf numFmtId="0" fontId="0" fillId="8" borderId="2" xfId="0" applyNumberFormat="1" applyFill="1" applyBorder="1" applyAlignment="1">
      <alignment horizontal="center" vertical="center"/>
    </xf>
    <xf numFmtId="9" fontId="0" fillId="6" borderId="1" xfId="3" applyFont="1" applyFill="1" applyBorder="1" applyAlignment="1" applyProtection="1">
      <alignment horizontal="center" vertical="center"/>
      <protection locked="0"/>
    </xf>
    <xf numFmtId="9" fontId="0" fillId="6" borderId="6" xfId="3" applyFont="1" applyFill="1" applyBorder="1" applyAlignment="1" applyProtection="1">
      <alignment horizontal="center" vertical="center"/>
      <protection locked="0"/>
    </xf>
    <xf numFmtId="9" fontId="0" fillId="6" borderId="4" xfId="3" applyFont="1" applyFill="1" applyBorder="1" applyAlignment="1" applyProtection="1">
      <alignment horizontal="center" vertical="center"/>
      <protection locked="0"/>
    </xf>
    <xf numFmtId="164" fontId="7" fillId="6" borderId="1" xfId="0" applyNumberFormat="1" applyFont="1" applyFill="1" applyBorder="1" applyAlignment="1" applyProtection="1">
      <alignment horizontal="center" vertical="center"/>
      <protection locked="0"/>
    </xf>
    <xf numFmtId="164" fontId="0" fillId="6" borderId="1" xfId="0" applyNumberFormat="1" applyFont="1" applyFill="1" applyBorder="1" applyAlignment="1" applyProtection="1">
      <alignment horizontal="center" vertical="center"/>
      <protection locked="0"/>
    </xf>
    <xf numFmtId="0" fontId="0" fillId="0" borderId="0" xfId="0"/>
    <xf numFmtId="3" fontId="0" fillId="0" borderId="0" xfId="0" applyNumberFormat="1" applyAlignment="1">
      <alignment horizontal="center" vertical="center"/>
    </xf>
    <xf numFmtId="9" fontId="0" fillId="6" borderId="2" xfId="3" applyFont="1" applyFill="1" applyBorder="1" applyAlignment="1" applyProtection="1">
      <alignment horizontal="center" vertical="center"/>
      <protection locked="0"/>
    </xf>
    <xf numFmtId="0" fontId="3" fillId="4" borderId="4" xfId="1" applyFont="1" applyFill="1" applyBorder="1" applyAlignment="1">
      <alignment horizontal="center" vertical="center" wrapText="1"/>
    </xf>
    <xf numFmtId="0" fontId="3" fillId="4" borderId="5" xfId="1" applyFont="1" applyFill="1" applyBorder="1" applyAlignment="1">
      <alignment horizontal="center" vertical="center" wrapText="1"/>
    </xf>
    <xf numFmtId="0" fontId="3" fillId="4" borderId="8" xfId="1" applyFont="1" applyFill="1" applyBorder="1" applyAlignment="1">
      <alignment horizontal="center" vertical="center" wrapText="1"/>
    </xf>
    <xf numFmtId="0" fontId="0" fillId="6" borderId="2" xfId="0" applyFill="1" applyBorder="1" applyAlignment="1" applyProtection="1">
      <alignment horizontal="center" vertical="center"/>
      <protection locked="0"/>
    </xf>
    <xf numFmtId="0" fontId="0" fillId="6" borderId="3" xfId="0" applyFill="1" applyBorder="1" applyAlignment="1" applyProtection="1">
      <alignment horizontal="center" vertical="center"/>
      <protection locked="0"/>
    </xf>
    <xf numFmtId="0" fontId="0" fillId="6" borderId="7" xfId="0" applyFill="1" applyBorder="1" applyAlignment="1" applyProtection="1">
      <alignment horizontal="center" vertical="center"/>
      <protection locked="0"/>
    </xf>
    <xf numFmtId="0" fontId="0" fillId="5" borderId="2" xfId="0" applyFill="1" applyBorder="1" applyAlignment="1" applyProtection="1">
      <alignment horizontal="left" vertical="center" wrapText="1"/>
    </xf>
    <xf numFmtId="0" fontId="0" fillId="5" borderId="3" xfId="0" applyFill="1" applyBorder="1" applyAlignment="1" applyProtection="1">
      <alignment horizontal="left" vertical="center" wrapText="1"/>
    </xf>
    <xf numFmtId="0" fontId="0" fillId="5" borderId="7" xfId="0" applyFill="1" applyBorder="1" applyAlignment="1" applyProtection="1">
      <alignment horizontal="left" vertical="center" wrapText="1"/>
    </xf>
    <xf numFmtId="0" fontId="6" fillId="10" borderId="2" xfId="0" applyFont="1" applyFill="1" applyBorder="1" applyAlignment="1">
      <alignment horizontal="center" vertical="center"/>
    </xf>
    <xf numFmtId="0" fontId="4" fillId="10" borderId="3" xfId="0" applyFont="1" applyFill="1" applyBorder="1" applyAlignment="1">
      <alignment horizontal="center" vertical="center"/>
    </xf>
    <xf numFmtId="0" fontId="4" fillId="10" borderId="7" xfId="0" applyFont="1" applyFill="1" applyBorder="1" applyAlignment="1">
      <alignment horizontal="center" vertical="center"/>
    </xf>
    <xf numFmtId="0" fontId="0" fillId="0" borderId="5" xfId="0" applyBorder="1" applyAlignment="1">
      <alignment horizontal="left"/>
    </xf>
    <xf numFmtId="0" fontId="10" fillId="12" borderId="2" xfId="0" applyFont="1" applyFill="1" applyBorder="1" applyAlignment="1">
      <alignment horizontal="center" vertical="center"/>
    </xf>
    <xf numFmtId="0" fontId="0" fillId="12" borderId="3" xfId="0" applyFill="1" applyBorder="1" applyAlignment="1">
      <alignment horizontal="center" vertical="center"/>
    </xf>
    <xf numFmtId="0" fontId="0" fillId="12" borderId="7" xfId="0" applyFill="1" applyBorder="1" applyAlignment="1">
      <alignment horizontal="center" vertical="center"/>
    </xf>
    <xf numFmtId="0" fontId="6" fillId="9" borderId="2" xfId="0" applyFont="1" applyFill="1" applyBorder="1" applyAlignment="1">
      <alignment horizontal="center" vertical="center"/>
    </xf>
    <xf numFmtId="0" fontId="4" fillId="9" borderId="3" xfId="0" applyFont="1" applyFill="1" applyBorder="1" applyAlignment="1">
      <alignment horizontal="center" vertical="center"/>
    </xf>
    <xf numFmtId="0" fontId="4" fillId="9" borderId="7" xfId="0" applyFont="1" applyFill="1" applyBorder="1" applyAlignment="1">
      <alignment horizontal="center" vertical="center"/>
    </xf>
    <xf numFmtId="0" fontId="14" fillId="7" borderId="2" xfId="0" applyFont="1" applyFill="1" applyBorder="1" applyAlignment="1">
      <alignment horizontal="center" vertical="center" wrapText="1"/>
    </xf>
    <xf numFmtId="0" fontId="15" fillId="7" borderId="3" xfId="0" applyFont="1" applyFill="1" applyBorder="1" applyAlignment="1">
      <alignment horizontal="center" vertical="center"/>
    </xf>
    <xf numFmtId="0" fontId="15" fillId="7" borderId="7" xfId="0" applyFont="1" applyFill="1" applyBorder="1" applyAlignment="1">
      <alignment horizontal="center" vertical="center"/>
    </xf>
    <xf numFmtId="0" fontId="6" fillId="9" borderId="3" xfId="0" applyFont="1" applyFill="1" applyBorder="1" applyAlignment="1">
      <alignment horizontal="center" vertical="center"/>
    </xf>
    <xf numFmtId="0" fontId="6" fillId="9" borderId="7" xfId="0" applyFont="1" applyFill="1" applyBorder="1" applyAlignment="1">
      <alignment horizontal="center" vertical="center"/>
    </xf>
    <xf numFmtId="0" fontId="14" fillId="7" borderId="3" xfId="0" applyFont="1" applyFill="1" applyBorder="1" applyAlignment="1">
      <alignment horizontal="center" vertical="center" wrapText="1"/>
    </xf>
    <xf numFmtId="0" fontId="14" fillId="7" borderId="7" xfId="0" applyFont="1" applyFill="1" applyBorder="1" applyAlignment="1">
      <alignment horizontal="center" vertical="center" wrapText="1"/>
    </xf>
    <xf numFmtId="0" fontId="14" fillId="7" borderId="9" xfId="0" applyFont="1" applyFill="1" applyBorder="1" applyAlignment="1">
      <alignment horizontal="center" vertical="center" wrapText="1"/>
    </xf>
    <xf numFmtId="0" fontId="4" fillId="7" borderId="11" xfId="0" applyFont="1" applyFill="1" applyBorder="1" applyAlignment="1">
      <alignment horizontal="center" vertical="center"/>
    </xf>
    <xf numFmtId="0" fontId="4" fillId="7" borderId="12" xfId="0" applyFont="1" applyFill="1" applyBorder="1" applyAlignment="1">
      <alignment horizontal="center" vertical="center"/>
    </xf>
    <xf numFmtId="0" fontId="0" fillId="7" borderId="3" xfId="0" applyFill="1" applyBorder="1" applyAlignment="1">
      <alignment horizontal="center" vertical="center"/>
    </xf>
    <xf numFmtId="0" fontId="0" fillId="7" borderId="7" xfId="0" applyFill="1" applyBorder="1" applyAlignment="1">
      <alignment horizontal="center" vertical="center"/>
    </xf>
    <xf numFmtId="0" fontId="10" fillId="12" borderId="3" xfId="0" applyFont="1" applyFill="1" applyBorder="1" applyAlignment="1">
      <alignment horizontal="center" vertical="center"/>
    </xf>
    <xf numFmtId="0" fontId="10" fillId="12" borderId="7" xfId="0" applyFont="1" applyFill="1" applyBorder="1" applyAlignment="1">
      <alignment horizontal="center" vertical="center"/>
    </xf>
  </cellXfs>
  <cellStyles count="4">
    <cellStyle name="Accent5" xfId="1" builtinId="45"/>
    <cellStyle name="Currency" xfId="2" builtinId="4"/>
    <cellStyle name="Normal" xfId="0" builtinId="0"/>
    <cellStyle name="Percent" xfId="3" builtinId="5"/>
  </cellStyles>
  <dxfs count="0"/>
  <tableStyles count="0" defaultTableStyle="TableStyleMedium2" defaultPivotStyle="PivotStyleLight16"/>
  <colors>
    <mruColors>
      <color rgb="FFED998B"/>
      <color rgb="FFFFC9CF"/>
      <color rgb="FFD99FB5"/>
      <color rgb="FFCDB1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214"/>
  <sheetViews>
    <sheetView tabSelected="1" zoomScale="90" zoomScaleNormal="90" zoomScaleSheetLayoutView="106" workbookViewId="0">
      <selection activeCell="I1" sqref="I1"/>
    </sheetView>
  </sheetViews>
  <sheetFormatPr defaultRowHeight="15" x14ac:dyDescent="0.25"/>
  <cols>
    <col min="1" max="1" width="11.28515625" style="40" customWidth="1"/>
    <col min="2" max="2" width="50.7109375" style="40" customWidth="1"/>
    <col min="3" max="3" width="13.42578125" style="40" customWidth="1"/>
    <col min="4" max="4" width="10.140625" style="40" customWidth="1"/>
    <col min="5" max="5" width="12.42578125" style="4" customWidth="1"/>
    <col min="6" max="6" width="12.85546875" style="4" customWidth="1"/>
    <col min="7" max="7" width="12.7109375" style="4" customWidth="1"/>
    <col min="8" max="8" width="17.28515625" style="40" customWidth="1"/>
    <col min="9" max="9" width="31.85546875" style="40" customWidth="1"/>
    <col min="10" max="10" width="55.140625" style="40" customWidth="1"/>
    <col min="11" max="11" width="16" style="40" customWidth="1"/>
    <col min="12" max="16384" width="9.140625" style="40"/>
  </cols>
  <sheetData>
    <row r="1" spans="1:10" ht="81" customHeight="1" x14ac:dyDescent="0.25">
      <c r="A1" s="86" t="s">
        <v>227</v>
      </c>
      <c r="B1" s="87"/>
      <c r="C1" s="87"/>
      <c r="D1" s="87"/>
      <c r="E1" s="87"/>
      <c r="F1" s="87"/>
      <c r="G1" s="87"/>
      <c r="H1" s="88"/>
      <c r="I1" s="64"/>
      <c r="J1" s="64"/>
    </row>
    <row r="2" spans="1:10" ht="30" x14ac:dyDescent="0.25">
      <c r="A2" s="1" t="s">
        <v>184</v>
      </c>
      <c r="B2" s="89"/>
      <c r="C2" s="90"/>
      <c r="D2" s="90"/>
      <c r="E2" s="90"/>
      <c r="F2" s="90"/>
      <c r="G2" s="90"/>
      <c r="H2" s="91"/>
      <c r="I2" s="64"/>
      <c r="J2" s="64"/>
    </row>
    <row r="3" spans="1:10" ht="32.25" customHeight="1" x14ac:dyDescent="0.25">
      <c r="A3" s="56" t="s">
        <v>128</v>
      </c>
      <c r="B3" s="89"/>
      <c r="C3" s="90"/>
      <c r="D3" s="90"/>
      <c r="E3" s="90"/>
      <c r="F3" s="90"/>
      <c r="G3" s="90"/>
      <c r="H3" s="91"/>
      <c r="I3" s="64"/>
      <c r="J3" s="64"/>
    </row>
    <row r="4" spans="1:10" ht="136.5" customHeight="1" x14ac:dyDescent="0.25">
      <c r="A4" s="2" t="s">
        <v>0</v>
      </c>
      <c r="B4" s="92" t="s">
        <v>226</v>
      </c>
      <c r="C4" s="93"/>
      <c r="D4" s="93"/>
      <c r="E4" s="93"/>
      <c r="F4" s="93"/>
      <c r="G4" s="93"/>
      <c r="H4" s="94"/>
      <c r="I4" s="64"/>
      <c r="J4" s="64"/>
    </row>
    <row r="5" spans="1:10" ht="54" customHeight="1" x14ac:dyDescent="0.25">
      <c r="A5" s="7" t="s">
        <v>1</v>
      </c>
      <c r="B5" s="6" t="s">
        <v>2</v>
      </c>
      <c r="C5" s="3" t="s">
        <v>3</v>
      </c>
      <c r="D5" s="7" t="s">
        <v>4</v>
      </c>
      <c r="E5" s="8" t="s">
        <v>5</v>
      </c>
      <c r="F5" s="8" t="s">
        <v>6</v>
      </c>
      <c r="G5" s="8" t="s">
        <v>7</v>
      </c>
      <c r="H5" s="55" t="s">
        <v>127</v>
      </c>
      <c r="I5" s="64"/>
      <c r="J5" s="64"/>
    </row>
    <row r="6" spans="1:10" ht="48" customHeight="1" x14ac:dyDescent="0.25">
      <c r="A6" s="95" t="s">
        <v>168</v>
      </c>
      <c r="B6" s="96"/>
      <c r="C6" s="96"/>
      <c r="D6" s="96"/>
      <c r="E6" s="96"/>
      <c r="F6" s="96"/>
      <c r="G6" s="96"/>
      <c r="H6" s="97"/>
      <c r="I6" s="64"/>
      <c r="J6" s="64"/>
    </row>
    <row r="7" spans="1:10" ht="43.5" customHeight="1" x14ac:dyDescent="0.25">
      <c r="A7" s="108" t="s">
        <v>152</v>
      </c>
      <c r="B7" s="108"/>
      <c r="C7" s="108"/>
      <c r="D7" s="108"/>
      <c r="E7" s="108"/>
      <c r="F7" s="108"/>
      <c r="G7" s="108"/>
      <c r="H7" s="109"/>
      <c r="I7" s="64"/>
      <c r="J7" s="64"/>
    </row>
    <row r="8" spans="1:10" s="64" customFormat="1" ht="43.5" customHeight="1" x14ac:dyDescent="0.25">
      <c r="A8" s="25">
        <v>375</v>
      </c>
      <c r="B8" s="26" t="s">
        <v>185</v>
      </c>
      <c r="C8" s="84">
        <v>2030</v>
      </c>
      <c r="D8" s="19" t="s">
        <v>9</v>
      </c>
      <c r="E8" s="82"/>
      <c r="F8" s="82"/>
      <c r="G8" s="82"/>
      <c r="H8" s="28">
        <f>(E8+F8+G8)*C8</f>
        <v>0</v>
      </c>
    </row>
    <row r="9" spans="1:10" ht="73.5" customHeight="1" x14ac:dyDescent="0.25">
      <c r="A9" s="25">
        <v>376</v>
      </c>
      <c r="B9" s="26" t="s">
        <v>223</v>
      </c>
      <c r="C9" s="5">
        <v>16</v>
      </c>
      <c r="D9" s="19" t="s">
        <v>9</v>
      </c>
      <c r="E9" s="82"/>
      <c r="F9" s="82"/>
      <c r="G9" s="82"/>
      <c r="H9" s="28">
        <f>(E9+F9+G9)*C9</f>
        <v>0</v>
      </c>
      <c r="I9" s="64"/>
      <c r="J9" s="64"/>
    </row>
    <row r="10" spans="1:10" s="64" customFormat="1" ht="73.5" customHeight="1" x14ac:dyDescent="0.25">
      <c r="A10" s="77">
        <v>377</v>
      </c>
      <c r="B10" s="17" t="s">
        <v>181</v>
      </c>
      <c r="C10" s="76"/>
      <c r="D10" s="66" t="s">
        <v>8</v>
      </c>
      <c r="E10" s="81"/>
      <c r="F10" s="81"/>
      <c r="G10" s="81"/>
      <c r="H10" s="70"/>
    </row>
    <row r="11" spans="1:10" ht="30" customHeight="1" x14ac:dyDescent="0.25">
      <c r="A11" s="112" t="s">
        <v>153</v>
      </c>
      <c r="B11" s="113"/>
      <c r="C11" s="113"/>
      <c r="D11" s="113"/>
      <c r="E11" s="113"/>
      <c r="F11" s="113"/>
      <c r="G11" s="113"/>
      <c r="H11" s="114"/>
      <c r="I11" s="64"/>
      <c r="J11" s="64"/>
    </row>
    <row r="12" spans="1:10" ht="60" customHeight="1" x14ac:dyDescent="0.25">
      <c r="A12" s="45">
        <v>378</v>
      </c>
      <c r="B12" s="51" t="s">
        <v>212</v>
      </c>
      <c r="C12" s="22">
        <v>386</v>
      </c>
      <c r="D12" s="41" t="s">
        <v>112</v>
      </c>
      <c r="E12" s="21"/>
      <c r="F12" s="21"/>
      <c r="G12" s="21"/>
      <c r="H12" s="50">
        <f t="shared" ref="H12:H43" si="0">(E12+F12+G12)*C12</f>
        <v>0</v>
      </c>
      <c r="I12" s="64"/>
      <c r="J12" s="64"/>
    </row>
    <row r="13" spans="1:10" ht="60" customHeight="1" x14ac:dyDescent="0.25">
      <c r="A13" s="71">
        <v>379</v>
      </c>
      <c r="B13" s="17" t="s">
        <v>211</v>
      </c>
      <c r="C13" s="5">
        <v>19</v>
      </c>
      <c r="D13" s="53" t="s">
        <v>112</v>
      </c>
      <c r="E13" s="9"/>
      <c r="F13" s="9"/>
      <c r="G13" s="9"/>
      <c r="H13" s="28">
        <f t="shared" si="0"/>
        <v>0</v>
      </c>
      <c r="I13" s="64"/>
      <c r="J13" s="64"/>
    </row>
    <row r="14" spans="1:10" ht="60" customHeight="1" x14ac:dyDescent="0.25">
      <c r="A14" s="71">
        <v>380</v>
      </c>
      <c r="B14" s="17" t="s">
        <v>210</v>
      </c>
      <c r="C14" s="5">
        <v>374</v>
      </c>
      <c r="D14" s="53" t="s">
        <v>112</v>
      </c>
      <c r="E14" s="10"/>
      <c r="F14" s="10"/>
      <c r="G14" s="10"/>
      <c r="H14" s="28">
        <f t="shared" si="0"/>
        <v>0</v>
      </c>
      <c r="I14" s="64"/>
      <c r="J14" s="64"/>
    </row>
    <row r="15" spans="1:10" ht="60" customHeight="1" x14ac:dyDescent="0.25">
      <c r="A15" s="71">
        <v>381</v>
      </c>
      <c r="B15" s="17" t="s">
        <v>205</v>
      </c>
      <c r="C15" s="5">
        <v>206</v>
      </c>
      <c r="D15" s="53" t="s">
        <v>112</v>
      </c>
      <c r="E15" s="10"/>
      <c r="F15" s="10"/>
      <c r="G15" s="10"/>
      <c r="H15" s="28">
        <f t="shared" si="0"/>
        <v>0</v>
      </c>
      <c r="I15" s="64"/>
      <c r="J15" s="64"/>
    </row>
    <row r="16" spans="1:10" ht="67.5" customHeight="1" x14ac:dyDescent="0.25">
      <c r="A16" s="71">
        <v>382</v>
      </c>
      <c r="B16" s="17" t="s">
        <v>206</v>
      </c>
      <c r="C16" s="12">
        <v>62</v>
      </c>
      <c r="D16" s="53" t="s">
        <v>112</v>
      </c>
      <c r="E16" s="10"/>
      <c r="F16" s="10"/>
      <c r="G16" s="10"/>
      <c r="H16" s="28">
        <f t="shared" si="0"/>
        <v>0</v>
      </c>
      <c r="I16" s="64"/>
      <c r="J16" s="64"/>
    </row>
    <row r="17" spans="1:10" ht="67.5" customHeight="1" x14ac:dyDescent="0.25">
      <c r="A17" s="71">
        <v>383</v>
      </c>
      <c r="B17" s="16" t="s">
        <v>207</v>
      </c>
      <c r="C17" s="13">
        <v>39</v>
      </c>
      <c r="D17" s="41" t="s">
        <v>112</v>
      </c>
      <c r="E17" s="11"/>
      <c r="F17" s="11"/>
      <c r="G17" s="11"/>
      <c r="H17" s="28">
        <f t="shared" si="0"/>
        <v>0</v>
      </c>
      <c r="I17" s="64"/>
      <c r="J17" s="64"/>
    </row>
    <row r="18" spans="1:10" ht="67.5" customHeight="1" x14ac:dyDescent="0.25">
      <c r="A18" s="71">
        <v>384</v>
      </c>
      <c r="B18" s="16" t="s">
        <v>208</v>
      </c>
      <c r="C18" s="13">
        <v>125</v>
      </c>
      <c r="D18" s="41" t="s">
        <v>112</v>
      </c>
      <c r="E18" s="11"/>
      <c r="F18" s="11"/>
      <c r="G18" s="11"/>
      <c r="H18" s="28">
        <f t="shared" si="0"/>
        <v>0</v>
      </c>
      <c r="I18" s="64"/>
      <c r="J18" s="64"/>
    </row>
    <row r="19" spans="1:10" ht="67.5" customHeight="1" x14ac:dyDescent="0.25">
      <c r="A19" s="71">
        <v>385</v>
      </c>
      <c r="B19" s="16" t="s">
        <v>209</v>
      </c>
      <c r="C19" s="13">
        <v>36</v>
      </c>
      <c r="D19" s="41" t="s">
        <v>112</v>
      </c>
      <c r="E19" s="11"/>
      <c r="F19" s="11"/>
      <c r="G19" s="11"/>
      <c r="H19" s="28">
        <f t="shared" si="0"/>
        <v>0</v>
      </c>
      <c r="I19" s="64"/>
      <c r="J19" s="64"/>
    </row>
    <row r="20" spans="1:10" ht="76.5" customHeight="1" x14ac:dyDescent="0.25">
      <c r="A20" s="71">
        <v>386</v>
      </c>
      <c r="B20" s="16" t="s">
        <v>224</v>
      </c>
      <c r="C20" s="48">
        <v>231</v>
      </c>
      <c r="D20" s="41" t="s">
        <v>112</v>
      </c>
      <c r="E20" s="11"/>
      <c r="F20" s="11"/>
      <c r="G20" s="11"/>
      <c r="H20" s="28">
        <f t="shared" si="0"/>
        <v>0</v>
      </c>
      <c r="I20" s="64"/>
      <c r="J20" s="64"/>
    </row>
    <row r="21" spans="1:10" ht="78" customHeight="1" x14ac:dyDescent="0.25">
      <c r="A21" s="71">
        <v>387</v>
      </c>
      <c r="B21" s="16" t="s">
        <v>225</v>
      </c>
      <c r="C21" s="13">
        <v>231</v>
      </c>
      <c r="D21" s="41" t="s">
        <v>112</v>
      </c>
      <c r="E21" s="11"/>
      <c r="F21" s="11"/>
      <c r="G21" s="11"/>
      <c r="H21" s="28">
        <f t="shared" si="0"/>
        <v>0</v>
      </c>
      <c r="I21" s="64"/>
      <c r="J21" s="64"/>
    </row>
    <row r="22" spans="1:10" ht="67.5" customHeight="1" x14ac:dyDescent="0.25">
      <c r="A22" s="71">
        <v>388</v>
      </c>
      <c r="B22" s="16" t="s">
        <v>204</v>
      </c>
      <c r="C22" s="58">
        <v>12</v>
      </c>
      <c r="D22" s="41" t="s">
        <v>112</v>
      </c>
      <c r="E22" s="11"/>
      <c r="F22" s="11"/>
      <c r="G22" s="11"/>
      <c r="H22" s="28">
        <f t="shared" si="0"/>
        <v>0</v>
      </c>
      <c r="I22" s="64"/>
      <c r="J22" s="64"/>
    </row>
    <row r="23" spans="1:10" ht="67.5" customHeight="1" x14ac:dyDescent="0.25">
      <c r="A23" s="71">
        <v>389</v>
      </c>
      <c r="B23" s="16" t="s">
        <v>202</v>
      </c>
      <c r="C23" s="58">
        <v>6</v>
      </c>
      <c r="D23" s="41" t="s">
        <v>112</v>
      </c>
      <c r="E23" s="11"/>
      <c r="F23" s="11"/>
      <c r="G23" s="11"/>
      <c r="H23" s="28">
        <f t="shared" si="0"/>
        <v>0</v>
      </c>
      <c r="I23" s="64"/>
      <c r="J23" s="64"/>
    </row>
    <row r="24" spans="1:10" ht="67.5" customHeight="1" x14ac:dyDescent="0.25">
      <c r="A24" s="71">
        <v>390</v>
      </c>
      <c r="B24" s="16" t="s">
        <v>203</v>
      </c>
      <c r="C24" s="58">
        <v>222</v>
      </c>
      <c r="D24" s="41" t="s">
        <v>112</v>
      </c>
      <c r="E24" s="11"/>
      <c r="F24" s="11"/>
      <c r="G24" s="11"/>
      <c r="H24" s="28">
        <f t="shared" si="0"/>
        <v>0</v>
      </c>
      <c r="I24" s="64"/>
      <c r="J24" s="64"/>
    </row>
    <row r="25" spans="1:10" ht="60" customHeight="1" x14ac:dyDescent="0.25">
      <c r="A25" s="71">
        <v>391</v>
      </c>
      <c r="B25" s="16" t="s">
        <v>201</v>
      </c>
      <c r="C25" s="58">
        <v>34</v>
      </c>
      <c r="D25" s="41" t="s">
        <v>112</v>
      </c>
      <c r="E25" s="11"/>
      <c r="F25" s="11"/>
      <c r="G25" s="11"/>
      <c r="H25" s="28">
        <f t="shared" si="0"/>
        <v>0</v>
      </c>
      <c r="I25" s="64"/>
      <c r="J25" s="64"/>
    </row>
    <row r="26" spans="1:10" ht="67.5" customHeight="1" x14ac:dyDescent="0.25">
      <c r="A26" s="71">
        <v>392</v>
      </c>
      <c r="B26" s="16" t="s">
        <v>200</v>
      </c>
      <c r="C26" s="58">
        <v>19</v>
      </c>
      <c r="D26" s="41" t="s">
        <v>112</v>
      </c>
      <c r="E26" s="11"/>
      <c r="F26" s="11"/>
      <c r="G26" s="11"/>
      <c r="H26" s="28">
        <f t="shared" si="0"/>
        <v>0</v>
      </c>
      <c r="I26" s="64"/>
      <c r="J26" s="64"/>
    </row>
    <row r="27" spans="1:10" ht="67.5" customHeight="1" x14ac:dyDescent="0.25">
      <c r="A27" s="71">
        <v>393</v>
      </c>
      <c r="B27" s="16" t="s">
        <v>199</v>
      </c>
      <c r="C27" s="58">
        <v>9</v>
      </c>
      <c r="D27" s="41" t="s">
        <v>112</v>
      </c>
      <c r="E27" s="11"/>
      <c r="F27" s="11"/>
      <c r="G27" s="11"/>
      <c r="H27" s="28">
        <f t="shared" si="0"/>
        <v>0</v>
      </c>
      <c r="I27" s="64"/>
      <c r="J27" s="64"/>
    </row>
    <row r="28" spans="1:10" ht="67.5" customHeight="1" x14ac:dyDescent="0.25">
      <c r="A28" s="71">
        <v>394</v>
      </c>
      <c r="B28" s="16" t="s">
        <v>198</v>
      </c>
      <c r="C28" s="58">
        <v>136</v>
      </c>
      <c r="D28" s="41" t="s">
        <v>112</v>
      </c>
      <c r="E28" s="11"/>
      <c r="F28" s="11"/>
      <c r="G28" s="11"/>
      <c r="H28" s="28">
        <f t="shared" si="0"/>
        <v>0</v>
      </c>
      <c r="I28" s="64"/>
      <c r="J28" s="64"/>
    </row>
    <row r="29" spans="1:10" ht="67.5" customHeight="1" x14ac:dyDescent="0.25">
      <c r="A29" s="71">
        <v>395</v>
      </c>
      <c r="B29" s="16" t="s">
        <v>197</v>
      </c>
      <c r="C29" s="58">
        <v>29</v>
      </c>
      <c r="D29" s="41" t="s">
        <v>112</v>
      </c>
      <c r="E29" s="11"/>
      <c r="F29" s="11"/>
      <c r="G29" s="11"/>
      <c r="H29" s="28">
        <f t="shared" si="0"/>
        <v>0</v>
      </c>
      <c r="I29" s="64"/>
      <c r="J29" s="64"/>
    </row>
    <row r="30" spans="1:10" ht="71.25" customHeight="1" x14ac:dyDescent="0.25">
      <c r="A30" s="71">
        <v>396</v>
      </c>
      <c r="B30" s="16" t="s">
        <v>111</v>
      </c>
      <c r="C30" s="48">
        <v>111</v>
      </c>
      <c r="D30" s="41" t="s">
        <v>43</v>
      </c>
      <c r="E30" s="11"/>
      <c r="F30" s="11"/>
      <c r="G30" s="11"/>
      <c r="H30" s="28">
        <f t="shared" si="0"/>
        <v>0</v>
      </c>
      <c r="I30" s="64"/>
      <c r="J30" s="64"/>
    </row>
    <row r="31" spans="1:10" ht="67.5" customHeight="1" x14ac:dyDescent="0.25">
      <c r="A31" s="71">
        <v>397</v>
      </c>
      <c r="B31" s="16" t="s">
        <v>196</v>
      </c>
      <c r="C31" s="58">
        <v>35</v>
      </c>
      <c r="D31" s="41" t="s">
        <v>112</v>
      </c>
      <c r="E31" s="11"/>
      <c r="F31" s="11"/>
      <c r="G31" s="11"/>
      <c r="H31" s="28">
        <f t="shared" si="0"/>
        <v>0</v>
      </c>
      <c r="I31" s="64"/>
      <c r="J31" s="64"/>
    </row>
    <row r="32" spans="1:10" ht="67.5" customHeight="1" x14ac:dyDescent="0.25">
      <c r="A32" s="71">
        <v>398</v>
      </c>
      <c r="B32" s="16" t="s">
        <v>195</v>
      </c>
      <c r="C32" s="58">
        <v>256</v>
      </c>
      <c r="D32" s="41" t="s">
        <v>112</v>
      </c>
      <c r="E32" s="11"/>
      <c r="F32" s="11"/>
      <c r="G32" s="11"/>
      <c r="H32" s="28">
        <f t="shared" si="0"/>
        <v>0</v>
      </c>
      <c r="I32" s="64"/>
      <c r="J32" s="64"/>
    </row>
    <row r="33" spans="1:10" ht="67.5" customHeight="1" x14ac:dyDescent="0.25">
      <c r="A33" s="71">
        <v>399</v>
      </c>
      <c r="B33" s="16" t="s">
        <v>194</v>
      </c>
      <c r="C33" s="58">
        <v>13</v>
      </c>
      <c r="D33" s="41" t="s">
        <v>112</v>
      </c>
      <c r="E33" s="11"/>
      <c r="F33" s="11"/>
      <c r="G33" s="11"/>
      <c r="H33" s="28">
        <f t="shared" si="0"/>
        <v>0</v>
      </c>
      <c r="I33" s="64"/>
      <c r="J33" s="64"/>
    </row>
    <row r="34" spans="1:10" ht="67.5" customHeight="1" x14ac:dyDescent="0.25">
      <c r="A34" s="71">
        <v>400</v>
      </c>
      <c r="B34" s="16" t="s">
        <v>10</v>
      </c>
      <c r="C34" s="48">
        <v>78</v>
      </c>
      <c r="D34" s="41" t="s">
        <v>8</v>
      </c>
      <c r="E34" s="11"/>
      <c r="F34" s="11"/>
      <c r="G34" s="11"/>
      <c r="H34" s="28">
        <f t="shared" si="0"/>
        <v>0</v>
      </c>
      <c r="I34" s="64"/>
      <c r="J34" s="64"/>
    </row>
    <row r="35" spans="1:10" ht="67.5" customHeight="1" x14ac:dyDescent="0.25">
      <c r="A35" s="71">
        <v>401</v>
      </c>
      <c r="B35" s="16" t="s">
        <v>110</v>
      </c>
      <c r="C35" s="13">
        <v>78</v>
      </c>
      <c r="D35" s="41" t="s">
        <v>8</v>
      </c>
      <c r="E35" s="11"/>
      <c r="F35" s="11"/>
      <c r="G35" s="11"/>
      <c r="H35" s="28">
        <f t="shared" si="0"/>
        <v>0</v>
      </c>
      <c r="I35" s="64"/>
      <c r="J35" s="64"/>
    </row>
    <row r="36" spans="1:10" ht="67.5" customHeight="1" x14ac:dyDescent="0.25">
      <c r="A36" s="71">
        <v>402</v>
      </c>
      <c r="B36" s="16" t="s">
        <v>106</v>
      </c>
      <c r="C36" s="13">
        <v>18</v>
      </c>
      <c r="D36" s="41" t="s">
        <v>8</v>
      </c>
      <c r="E36" s="11"/>
      <c r="F36" s="11"/>
      <c r="G36" s="11"/>
      <c r="H36" s="28">
        <f t="shared" si="0"/>
        <v>0</v>
      </c>
      <c r="I36" s="64"/>
      <c r="J36" s="64"/>
    </row>
    <row r="37" spans="1:10" ht="67.5" customHeight="1" x14ac:dyDescent="0.25">
      <c r="A37" s="71">
        <v>403</v>
      </c>
      <c r="B37" s="16" t="s">
        <v>107</v>
      </c>
      <c r="C37" s="48">
        <v>28</v>
      </c>
      <c r="D37" s="41" t="s">
        <v>8</v>
      </c>
      <c r="E37" s="11"/>
      <c r="F37" s="11"/>
      <c r="G37" s="11"/>
      <c r="H37" s="28">
        <f t="shared" si="0"/>
        <v>0</v>
      </c>
      <c r="I37" s="64"/>
      <c r="J37" s="64"/>
    </row>
    <row r="38" spans="1:10" ht="67.5" customHeight="1" x14ac:dyDescent="0.25">
      <c r="A38" s="71">
        <v>404</v>
      </c>
      <c r="B38" s="16" t="s">
        <v>95</v>
      </c>
      <c r="C38" s="48">
        <v>44</v>
      </c>
      <c r="D38" s="41" t="s">
        <v>8</v>
      </c>
      <c r="E38" s="11"/>
      <c r="F38" s="11"/>
      <c r="G38" s="11"/>
      <c r="H38" s="28">
        <f t="shared" si="0"/>
        <v>0</v>
      </c>
      <c r="I38" s="64"/>
      <c r="J38" s="64"/>
    </row>
    <row r="39" spans="1:10" ht="67.5" customHeight="1" x14ac:dyDescent="0.25">
      <c r="A39" s="71">
        <v>405</v>
      </c>
      <c r="B39" s="16" t="s">
        <v>96</v>
      </c>
      <c r="C39" s="48">
        <v>44</v>
      </c>
      <c r="D39" s="41" t="s">
        <v>8</v>
      </c>
      <c r="E39" s="11"/>
      <c r="F39" s="11"/>
      <c r="G39" s="11"/>
      <c r="H39" s="28">
        <f t="shared" si="0"/>
        <v>0</v>
      </c>
      <c r="I39" s="64"/>
      <c r="J39" s="64"/>
    </row>
    <row r="40" spans="1:10" ht="67.5" customHeight="1" x14ac:dyDescent="0.25">
      <c r="A40" s="71">
        <v>406</v>
      </c>
      <c r="B40" s="16" t="s">
        <v>97</v>
      </c>
      <c r="C40" s="48">
        <v>44</v>
      </c>
      <c r="D40" s="41" t="s">
        <v>8</v>
      </c>
      <c r="E40" s="11"/>
      <c r="F40" s="11"/>
      <c r="G40" s="11"/>
      <c r="H40" s="28">
        <f t="shared" si="0"/>
        <v>0</v>
      </c>
      <c r="I40" s="64"/>
      <c r="J40" s="64"/>
    </row>
    <row r="41" spans="1:10" ht="67.5" customHeight="1" x14ac:dyDescent="0.25">
      <c r="A41" s="71">
        <v>407</v>
      </c>
      <c r="B41" s="16" t="s">
        <v>11</v>
      </c>
      <c r="C41" s="48">
        <v>28</v>
      </c>
      <c r="D41" s="41" t="s">
        <v>8</v>
      </c>
      <c r="E41" s="11"/>
      <c r="F41" s="11"/>
      <c r="G41" s="11"/>
      <c r="H41" s="28">
        <f t="shared" si="0"/>
        <v>0</v>
      </c>
      <c r="I41" s="64"/>
      <c r="J41" s="64"/>
    </row>
    <row r="42" spans="1:10" ht="67.5" customHeight="1" x14ac:dyDescent="0.25">
      <c r="A42" s="71">
        <v>408</v>
      </c>
      <c r="B42" s="16" t="s">
        <v>12</v>
      </c>
      <c r="C42" s="13">
        <v>28</v>
      </c>
      <c r="D42" s="41" t="s">
        <v>8</v>
      </c>
      <c r="E42" s="11"/>
      <c r="F42" s="11"/>
      <c r="G42" s="11"/>
      <c r="H42" s="28">
        <f t="shared" si="0"/>
        <v>0</v>
      </c>
      <c r="I42" s="64"/>
      <c r="J42" s="64"/>
    </row>
    <row r="43" spans="1:10" ht="67.5" customHeight="1" x14ac:dyDescent="0.25">
      <c r="A43" s="71">
        <v>409</v>
      </c>
      <c r="B43" s="16" t="s">
        <v>13</v>
      </c>
      <c r="C43" s="13">
        <v>33</v>
      </c>
      <c r="D43" s="41" t="s">
        <v>8</v>
      </c>
      <c r="E43" s="11"/>
      <c r="F43" s="11"/>
      <c r="G43" s="11"/>
      <c r="H43" s="28">
        <f t="shared" si="0"/>
        <v>0</v>
      </c>
      <c r="I43" s="64"/>
      <c r="J43" s="64"/>
    </row>
    <row r="44" spans="1:10" ht="67.5" customHeight="1" x14ac:dyDescent="0.25">
      <c r="A44" s="71">
        <v>410</v>
      </c>
      <c r="B44" s="16" t="s">
        <v>14</v>
      </c>
      <c r="C44" s="13">
        <v>8</v>
      </c>
      <c r="D44" s="41" t="s">
        <v>8</v>
      </c>
      <c r="E44" s="11"/>
      <c r="F44" s="11"/>
      <c r="G44" s="11"/>
      <c r="H44" s="28">
        <f t="shared" ref="H44:H75" si="1">(E44+F44+G44)*C44</f>
        <v>0</v>
      </c>
      <c r="I44" s="64"/>
      <c r="J44" s="64"/>
    </row>
    <row r="45" spans="1:10" ht="67.5" customHeight="1" x14ac:dyDescent="0.25">
      <c r="A45" s="71">
        <v>411</v>
      </c>
      <c r="B45" s="16" t="s">
        <v>15</v>
      </c>
      <c r="C45" s="48">
        <v>11</v>
      </c>
      <c r="D45" s="41" t="s">
        <v>8</v>
      </c>
      <c r="E45" s="11"/>
      <c r="F45" s="11"/>
      <c r="G45" s="11"/>
      <c r="H45" s="28">
        <f t="shared" si="1"/>
        <v>0</v>
      </c>
      <c r="I45" s="64"/>
      <c r="J45" s="64"/>
    </row>
    <row r="46" spans="1:10" ht="67.5" customHeight="1" x14ac:dyDescent="0.25">
      <c r="A46" s="71">
        <v>412</v>
      </c>
      <c r="B46" s="16" t="s">
        <v>16</v>
      </c>
      <c r="C46" s="48">
        <v>32</v>
      </c>
      <c r="D46" s="41" t="s">
        <v>8</v>
      </c>
      <c r="E46" s="11"/>
      <c r="F46" s="11"/>
      <c r="G46" s="11"/>
      <c r="H46" s="28">
        <f t="shared" si="1"/>
        <v>0</v>
      </c>
      <c r="I46" s="64"/>
      <c r="J46" s="64"/>
    </row>
    <row r="47" spans="1:10" ht="67.5" customHeight="1" x14ac:dyDescent="0.25">
      <c r="A47" s="71">
        <v>413</v>
      </c>
      <c r="B47" s="16" t="s">
        <v>98</v>
      </c>
      <c r="C47" s="48">
        <v>5</v>
      </c>
      <c r="D47" s="41" t="s">
        <v>8</v>
      </c>
      <c r="E47" s="11"/>
      <c r="F47" s="11"/>
      <c r="G47" s="11"/>
      <c r="H47" s="28">
        <f t="shared" si="1"/>
        <v>0</v>
      </c>
      <c r="I47" s="64"/>
      <c r="J47" s="64"/>
    </row>
    <row r="48" spans="1:10" ht="67.5" customHeight="1" x14ac:dyDescent="0.25">
      <c r="A48" s="71">
        <v>414</v>
      </c>
      <c r="B48" s="16" t="s">
        <v>17</v>
      </c>
      <c r="C48" s="48">
        <v>11</v>
      </c>
      <c r="D48" s="41" t="s">
        <v>8</v>
      </c>
      <c r="E48" s="11"/>
      <c r="F48" s="11"/>
      <c r="G48" s="11"/>
      <c r="H48" s="28">
        <f t="shared" si="1"/>
        <v>0</v>
      </c>
      <c r="I48" s="64"/>
      <c r="J48" s="64"/>
    </row>
    <row r="49" spans="1:14" ht="67.5" customHeight="1" x14ac:dyDescent="0.25">
      <c r="A49" s="71">
        <v>415</v>
      </c>
      <c r="B49" s="16" t="s">
        <v>18</v>
      </c>
      <c r="C49" s="48">
        <v>2</v>
      </c>
      <c r="D49" s="41" t="s">
        <v>8</v>
      </c>
      <c r="E49" s="11"/>
      <c r="F49" s="11"/>
      <c r="G49" s="11"/>
      <c r="H49" s="28">
        <f t="shared" si="1"/>
        <v>0</v>
      </c>
      <c r="I49" s="64"/>
      <c r="J49" s="64"/>
    </row>
    <row r="50" spans="1:14" ht="67.5" customHeight="1" x14ac:dyDescent="0.25">
      <c r="A50" s="71">
        <v>416</v>
      </c>
      <c r="B50" s="16" t="s">
        <v>19</v>
      </c>
      <c r="C50" s="48">
        <v>5</v>
      </c>
      <c r="D50" s="41" t="s">
        <v>8</v>
      </c>
      <c r="E50" s="11"/>
      <c r="F50" s="11"/>
      <c r="G50" s="11"/>
      <c r="H50" s="28">
        <f t="shared" si="1"/>
        <v>0</v>
      </c>
      <c r="I50" s="64"/>
      <c r="J50" s="64"/>
    </row>
    <row r="51" spans="1:14" ht="67.5" customHeight="1" x14ac:dyDescent="0.25">
      <c r="A51" s="71">
        <v>417</v>
      </c>
      <c r="B51" s="16" t="s">
        <v>20</v>
      </c>
      <c r="C51" s="48">
        <v>1</v>
      </c>
      <c r="D51" s="41" t="s">
        <v>8</v>
      </c>
      <c r="E51" s="11"/>
      <c r="F51" s="11"/>
      <c r="G51" s="11"/>
      <c r="H51" s="28">
        <f t="shared" si="1"/>
        <v>0</v>
      </c>
      <c r="I51" s="64"/>
      <c r="J51" s="64"/>
    </row>
    <row r="52" spans="1:14" ht="67.5" customHeight="1" x14ac:dyDescent="0.25">
      <c r="A52" s="71">
        <v>418</v>
      </c>
      <c r="B52" s="16" t="s">
        <v>92</v>
      </c>
      <c r="C52" s="48">
        <v>5</v>
      </c>
      <c r="D52" s="41" t="s">
        <v>8</v>
      </c>
      <c r="E52" s="11"/>
      <c r="F52" s="11"/>
      <c r="G52" s="11"/>
      <c r="H52" s="28">
        <f t="shared" si="1"/>
        <v>0</v>
      </c>
      <c r="I52" s="64"/>
      <c r="J52" s="64"/>
    </row>
    <row r="53" spans="1:14" ht="67.5" customHeight="1" x14ac:dyDescent="0.25">
      <c r="A53" s="71">
        <v>419</v>
      </c>
      <c r="B53" s="51" t="s">
        <v>21</v>
      </c>
      <c r="C53" s="48">
        <v>1</v>
      </c>
      <c r="D53" s="41" t="s">
        <v>8</v>
      </c>
      <c r="E53" s="11"/>
      <c r="F53" s="11"/>
      <c r="G53" s="11"/>
      <c r="H53" s="28">
        <f t="shared" si="1"/>
        <v>0</v>
      </c>
      <c r="I53" s="64"/>
      <c r="J53" s="64"/>
    </row>
    <row r="54" spans="1:14" ht="67.5" customHeight="1" x14ac:dyDescent="0.25">
      <c r="A54" s="71">
        <v>420</v>
      </c>
      <c r="B54" s="51" t="s">
        <v>22</v>
      </c>
      <c r="C54" s="48">
        <v>1</v>
      </c>
      <c r="D54" s="41" t="s">
        <v>8</v>
      </c>
      <c r="E54" s="11"/>
      <c r="F54" s="11"/>
      <c r="G54" s="11"/>
      <c r="H54" s="28">
        <f t="shared" si="1"/>
        <v>0</v>
      </c>
      <c r="I54" s="64"/>
      <c r="J54" s="64"/>
    </row>
    <row r="55" spans="1:14" ht="67.5" customHeight="1" x14ac:dyDescent="0.25">
      <c r="A55" s="71">
        <v>421</v>
      </c>
      <c r="B55" s="51" t="s">
        <v>23</v>
      </c>
      <c r="C55" s="48">
        <v>1</v>
      </c>
      <c r="D55" s="41" t="s">
        <v>8</v>
      </c>
      <c r="E55" s="11"/>
      <c r="F55" s="11"/>
      <c r="G55" s="11"/>
      <c r="H55" s="28">
        <f t="shared" si="1"/>
        <v>0</v>
      </c>
      <c r="I55" s="64"/>
      <c r="J55" s="64"/>
    </row>
    <row r="56" spans="1:14" ht="67.5" customHeight="1" x14ac:dyDescent="0.25">
      <c r="A56" s="71">
        <v>422</v>
      </c>
      <c r="B56" s="51" t="s">
        <v>24</v>
      </c>
      <c r="C56" s="48">
        <v>1</v>
      </c>
      <c r="D56" s="41" t="s">
        <v>8</v>
      </c>
      <c r="E56" s="11"/>
      <c r="F56" s="11"/>
      <c r="G56" s="11"/>
      <c r="H56" s="28">
        <f t="shared" si="1"/>
        <v>0</v>
      </c>
      <c r="I56" s="64"/>
      <c r="J56" s="64"/>
    </row>
    <row r="57" spans="1:14" ht="67.5" customHeight="1" x14ac:dyDescent="0.25">
      <c r="A57" s="71">
        <v>423</v>
      </c>
      <c r="B57" s="51" t="s">
        <v>25</v>
      </c>
      <c r="C57" s="48">
        <v>1</v>
      </c>
      <c r="D57" s="41" t="s">
        <v>8</v>
      </c>
      <c r="E57" s="11"/>
      <c r="F57" s="11"/>
      <c r="G57" s="11"/>
      <c r="H57" s="28">
        <f t="shared" si="1"/>
        <v>0</v>
      </c>
      <c r="I57" s="64"/>
      <c r="J57" s="64"/>
    </row>
    <row r="58" spans="1:14" ht="67.5" customHeight="1" x14ac:dyDescent="0.25">
      <c r="A58" s="71">
        <v>424</v>
      </c>
      <c r="B58" s="51" t="s">
        <v>26</v>
      </c>
      <c r="C58" s="48">
        <v>1</v>
      </c>
      <c r="D58" s="41" t="s">
        <v>8</v>
      </c>
      <c r="E58" s="11"/>
      <c r="F58" s="11"/>
      <c r="G58" s="11"/>
      <c r="H58" s="28">
        <f t="shared" si="1"/>
        <v>0</v>
      </c>
      <c r="I58" s="64"/>
      <c r="J58" s="64"/>
    </row>
    <row r="59" spans="1:14" ht="67.5" customHeight="1" x14ac:dyDescent="0.25">
      <c r="A59" s="71">
        <v>425</v>
      </c>
      <c r="B59" s="51" t="s">
        <v>27</v>
      </c>
      <c r="C59" s="48">
        <v>1</v>
      </c>
      <c r="D59" s="41" t="s">
        <v>8</v>
      </c>
      <c r="E59" s="11"/>
      <c r="F59" s="11"/>
      <c r="G59" s="11"/>
      <c r="H59" s="28">
        <f t="shared" si="1"/>
        <v>0</v>
      </c>
      <c r="I59" s="64"/>
      <c r="J59" s="64"/>
    </row>
    <row r="60" spans="1:14" ht="67.5" customHeight="1" x14ac:dyDescent="0.25">
      <c r="A60" s="71">
        <v>426</v>
      </c>
      <c r="B60" s="51" t="s">
        <v>28</v>
      </c>
      <c r="C60" s="48">
        <v>1</v>
      </c>
      <c r="D60" s="41" t="s">
        <v>8</v>
      </c>
      <c r="E60" s="11"/>
      <c r="F60" s="11"/>
      <c r="G60" s="11"/>
      <c r="H60" s="28">
        <f t="shared" si="1"/>
        <v>0</v>
      </c>
      <c r="I60" s="64"/>
      <c r="J60" s="64"/>
    </row>
    <row r="61" spans="1:14" ht="67.5" customHeight="1" x14ac:dyDescent="0.25">
      <c r="A61" s="71">
        <v>427</v>
      </c>
      <c r="B61" s="51" t="s">
        <v>29</v>
      </c>
      <c r="C61" s="48">
        <v>1</v>
      </c>
      <c r="D61" s="41" t="s">
        <v>8</v>
      </c>
      <c r="E61" s="11"/>
      <c r="F61" s="11"/>
      <c r="G61" s="11"/>
      <c r="H61" s="28">
        <f t="shared" si="1"/>
        <v>0</v>
      </c>
      <c r="I61" s="64"/>
      <c r="J61" s="64"/>
    </row>
    <row r="62" spans="1:14" ht="67.5" customHeight="1" x14ac:dyDescent="0.25">
      <c r="A62" s="71">
        <v>428</v>
      </c>
      <c r="B62" s="51" t="s">
        <v>30</v>
      </c>
      <c r="C62" s="48">
        <v>1</v>
      </c>
      <c r="D62" s="41" t="s">
        <v>8</v>
      </c>
      <c r="E62" s="11"/>
      <c r="F62" s="11"/>
      <c r="G62" s="11"/>
      <c r="H62" s="28">
        <f t="shared" si="1"/>
        <v>0</v>
      </c>
      <c r="I62" s="64"/>
      <c r="J62" s="64"/>
    </row>
    <row r="63" spans="1:14" ht="67.5" customHeight="1" x14ac:dyDescent="0.25">
      <c r="A63" s="71">
        <v>429</v>
      </c>
      <c r="B63" s="36" t="s">
        <v>99</v>
      </c>
      <c r="C63" s="13">
        <v>1</v>
      </c>
      <c r="D63" s="41" t="s">
        <v>8</v>
      </c>
      <c r="E63" s="11"/>
      <c r="F63" s="11"/>
      <c r="G63" s="11"/>
      <c r="H63" s="28">
        <f t="shared" si="1"/>
        <v>0</v>
      </c>
      <c r="I63" s="64"/>
      <c r="J63" s="64"/>
      <c r="K63" s="18"/>
      <c r="L63" s="18"/>
      <c r="M63" s="18"/>
      <c r="N63" s="18"/>
    </row>
    <row r="64" spans="1:14" ht="67.5" customHeight="1" x14ac:dyDescent="0.25">
      <c r="A64" s="71">
        <v>430</v>
      </c>
      <c r="B64" s="51" t="s">
        <v>32</v>
      </c>
      <c r="C64" s="48">
        <v>1</v>
      </c>
      <c r="D64" s="41" t="s">
        <v>8</v>
      </c>
      <c r="E64" s="11"/>
      <c r="F64" s="11"/>
      <c r="G64" s="11"/>
      <c r="H64" s="28">
        <f t="shared" si="1"/>
        <v>0</v>
      </c>
      <c r="I64" s="64"/>
      <c r="J64" s="64"/>
      <c r="K64" s="18"/>
      <c r="L64" s="18"/>
      <c r="M64" s="18"/>
      <c r="N64" s="18"/>
    </row>
    <row r="65" spans="1:10" ht="67.5" customHeight="1" x14ac:dyDescent="0.25">
      <c r="A65" s="71">
        <v>431</v>
      </c>
      <c r="B65" s="51" t="s">
        <v>31</v>
      </c>
      <c r="C65" s="48">
        <v>1</v>
      </c>
      <c r="D65" s="41" t="s">
        <v>8</v>
      </c>
      <c r="E65" s="11"/>
      <c r="F65" s="11"/>
      <c r="G65" s="11"/>
      <c r="H65" s="28">
        <f t="shared" si="1"/>
        <v>0</v>
      </c>
      <c r="I65" s="64"/>
      <c r="J65" s="64"/>
    </row>
    <row r="66" spans="1:10" ht="67.5" customHeight="1" x14ac:dyDescent="0.25">
      <c r="A66" s="71">
        <v>432</v>
      </c>
      <c r="B66" s="51" t="s">
        <v>33</v>
      </c>
      <c r="C66" s="48">
        <v>1</v>
      </c>
      <c r="D66" s="41" t="s">
        <v>8</v>
      </c>
      <c r="E66" s="11"/>
      <c r="F66" s="11"/>
      <c r="G66" s="11"/>
      <c r="H66" s="28">
        <f t="shared" si="1"/>
        <v>0</v>
      </c>
      <c r="I66" s="64"/>
      <c r="J66" s="64"/>
    </row>
    <row r="67" spans="1:10" ht="67.5" customHeight="1" x14ac:dyDescent="0.25">
      <c r="A67" s="71">
        <v>433</v>
      </c>
      <c r="B67" s="16" t="s">
        <v>34</v>
      </c>
      <c r="C67" s="48">
        <v>1</v>
      </c>
      <c r="D67" s="41" t="s">
        <v>8</v>
      </c>
      <c r="E67" s="11"/>
      <c r="F67" s="11"/>
      <c r="G67" s="11"/>
      <c r="H67" s="28">
        <f t="shared" si="1"/>
        <v>0</v>
      </c>
      <c r="I67" s="64"/>
      <c r="J67" s="64"/>
    </row>
    <row r="68" spans="1:10" ht="67.5" customHeight="1" x14ac:dyDescent="0.25">
      <c r="A68" s="71">
        <v>434</v>
      </c>
      <c r="B68" s="16" t="s">
        <v>94</v>
      </c>
      <c r="C68" s="48">
        <v>1</v>
      </c>
      <c r="D68" s="41" t="s">
        <v>8</v>
      </c>
      <c r="E68" s="11"/>
      <c r="F68" s="11"/>
      <c r="G68" s="11"/>
      <c r="H68" s="28">
        <f t="shared" si="1"/>
        <v>0</v>
      </c>
      <c r="I68" s="64"/>
      <c r="J68" s="64"/>
    </row>
    <row r="69" spans="1:10" ht="67.5" customHeight="1" x14ac:dyDescent="0.25">
      <c r="A69" s="71">
        <v>435</v>
      </c>
      <c r="B69" s="16" t="s">
        <v>35</v>
      </c>
      <c r="C69" s="48">
        <v>1</v>
      </c>
      <c r="D69" s="41" t="s">
        <v>8</v>
      </c>
      <c r="E69" s="11"/>
      <c r="F69" s="11"/>
      <c r="G69" s="11"/>
      <c r="H69" s="28">
        <f t="shared" si="1"/>
        <v>0</v>
      </c>
      <c r="I69" s="64"/>
      <c r="J69" s="64"/>
    </row>
    <row r="70" spans="1:10" ht="67.5" customHeight="1" x14ac:dyDescent="0.25">
      <c r="A70" s="71">
        <v>436</v>
      </c>
      <c r="B70" s="16" t="s">
        <v>36</v>
      </c>
      <c r="C70" s="48">
        <v>1</v>
      </c>
      <c r="D70" s="41" t="s">
        <v>8</v>
      </c>
      <c r="E70" s="11"/>
      <c r="F70" s="11"/>
      <c r="G70" s="11"/>
      <c r="H70" s="28">
        <f t="shared" si="1"/>
        <v>0</v>
      </c>
      <c r="I70" s="64"/>
      <c r="J70" s="64"/>
    </row>
    <row r="71" spans="1:10" ht="67.5" customHeight="1" x14ac:dyDescent="0.25">
      <c r="A71" s="71">
        <v>437</v>
      </c>
      <c r="B71" s="16" t="s">
        <v>37</v>
      </c>
      <c r="C71" s="48">
        <v>1</v>
      </c>
      <c r="D71" s="41" t="s">
        <v>8</v>
      </c>
      <c r="E71" s="11"/>
      <c r="F71" s="11"/>
      <c r="G71" s="11"/>
      <c r="H71" s="28">
        <f t="shared" si="1"/>
        <v>0</v>
      </c>
      <c r="I71" s="64"/>
      <c r="J71" s="64"/>
    </row>
    <row r="72" spans="1:10" ht="67.5" customHeight="1" x14ac:dyDescent="0.25">
      <c r="A72" s="71">
        <v>438</v>
      </c>
      <c r="B72" s="16" t="s">
        <v>100</v>
      </c>
      <c r="C72" s="13">
        <v>256</v>
      </c>
      <c r="D72" s="41" t="s">
        <v>43</v>
      </c>
      <c r="E72" s="11"/>
      <c r="F72" s="11"/>
      <c r="G72" s="11"/>
      <c r="H72" s="28">
        <f t="shared" si="1"/>
        <v>0</v>
      </c>
      <c r="I72" s="64"/>
      <c r="J72" s="64"/>
    </row>
    <row r="73" spans="1:10" ht="67.5" customHeight="1" x14ac:dyDescent="0.25">
      <c r="A73" s="71">
        <v>439</v>
      </c>
      <c r="B73" s="16" t="s">
        <v>38</v>
      </c>
      <c r="C73" s="48">
        <v>256</v>
      </c>
      <c r="D73" s="41" t="s">
        <v>43</v>
      </c>
      <c r="E73" s="11"/>
      <c r="F73" s="11"/>
      <c r="G73" s="11"/>
      <c r="H73" s="28">
        <f t="shared" si="1"/>
        <v>0</v>
      </c>
      <c r="I73" s="64"/>
      <c r="J73" s="64"/>
    </row>
    <row r="74" spans="1:10" ht="67.5" customHeight="1" x14ac:dyDescent="0.25">
      <c r="A74" s="71">
        <v>440</v>
      </c>
      <c r="B74" s="16" t="s">
        <v>39</v>
      </c>
      <c r="C74" s="13">
        <v>194</v>
      </c>
      <c r="D74" s="41" t="s">
        <v>43</v>
      </c>
      <c r="E74" s="11"/>
      <c r="F74" s="11"/>
      <c r="G74" s="11"/>
      <c r="H74" s="28">
        <f t="shared" si="1"/>
        <v>0</v>
      </c>
      <c r="I74" s="64"/>
      <c r="J74" s="64"/>
    </row>
    <row r="75" spans="1:10" ht="67.5" customHeight="1" x14ac:dyDescent="0.25">
      <c r="A75" s="71">
        <v>441</v>
      </c>
      <c r="B75" s="16" t="s">
        <v>40</v>
      </c>
      <c r="C75" s="48">
        <v>194</v>
      </c>
      <c r="D75" s="41" t="s">
        <v>43</v>
      </c>
      <c r="E75" s="11"/>
      <c r="F75" s="11"/>
      <c r="G75" s="11"/>
      <c r="H75" s="28">
        <f t="shared" si="1"/>
        <v>0</v>
      </c>
      <c r="I75" s="64"/>
      <c r="J75" s="64"/>
    </row>
    <row r="76" spans="1:10" ht="55.5" customHeight="1" x14ac:dyDescent="0.25">
      <c r="A76" s="71">
        <v>442</v>
      </c>
      <c r="B76" s="16" t="s">
        <v>150</v>
      </c>
      <c r="C76" s="48">
        <v>1</v>
      </c>
      <c r="D76" s="41" t="s">
        <v>8</v>
      </c>
      <c r="E76" s="11"/>
      <c r="F76" s="11"/>
      <c r="G76" s="11"/>
      <c r="H76" s="28">
        <f t="shared" ref="H76:H90" si="2">(E76+F76+G76)*C76</f>
        <v>0</v>
      </c>
      <c r="I76" s="64"/>
      <c r="J76" s="64"/>
    </row>
    <row r="77" spans="1:10" ht="55.5" customHeight="1" x14ac:dyDescent="0.25">
      <c r="A77" s="71">
        <v>443</v>
      </c>
      <c r="B77" s="16" t="s">
        <v>114</v>
      </c>
      <c r="C77" s="13">
        <v>304</v>
      </c>
      <c r="D77" s="41" t="s">
        <v>112</v>
      </c>
      <c r="E77" s="11"/>
      <c r="F77" s="11"/>
      <c r="G77" s="11"/>
      <c r="H77" s="28">
        <f t="shared" si="2"/>
        <v>0</v>
      </c>
      <c r="I77" s="64"/>
      <c r="J77" s="64"/>
    </row>
    <row r="78" spans="1:10" ht="55.5" customHeight="1" x14ac:dyDescent="0.25">
      <c r="A78" s="71">
        <v>444</v>
      </c>
      <c r="B78" s="16" t="s">
        <v>115</v>
      </c>
      <c r="C78" s="13">
        <v>304</v>
      </c>
      <c r="D78" s="41" t="s">
        <v>112</v>
      </c>
      <c r="E78" s="11"/>
      <c r="F78" s="11"/>
      <c r="G78" s="11"/>
      <c r="H78" s="28">
        <f t="shared" si="2"/>
        <v>0</v>
      </c>
      <c r="I78" s="64"/>
      <c r="J78" s="64"/>
    </row>
    <row r="79" spans="1:10" ht="55.5" customHeight="1" x14ac:dyDescent="0.25">
      <c r="A79" s="71">
        <v>445</v>
      </c>
      <c r="B79" s="16" t="s">
        <v>116</v>
      </c>
      <c r="C79" s="13">
        <v>304</v>
      </c>
      <c r="D79" s="41" t="s">
        <v>112</v>
      </c>
      <c r="E79" s="11"/>
      <c r="F79" s="11"/>
      <c r="G79" s="11"/>
      <c r="H79" s="28">
        <f t="shared" si="2"/>
        <v>0</v>
      </c>
      <c r="I79" s="64"/>
      <c r="J79" s="64"/>
    </row>
    <row r="80" spans="1:10" ht="55.5" customHeight="1" x14ac:dyDescent="0.25">
      <c r="A80" s="71">
        <v>446</v>
      </c>
      <c r="B80" s="16" t="s">
        <v>117</v>
      </c>
      <c r="C80" s="13">
        <v>304</v>
      </c>
      <c r="D80" s="41" t="s">
        <v>112</v>
      </c>
      <c r="E80" s="11"/>
      <c r="F80" s="11"/>
      <c r="G80" s="11"/>
      <c r="H80" s="28">
        <f t="shared" si="2"/>
        <v>0</v>
      </c>
      <c r="I80" s="64"/>
      <c r="J80" s="64"/>
    </row>
    <row r="81" spans="1:12" ht="55.5" customHeight="1" x14ac:dyDescent="0.25">
      <c r="A81" s="71">
        <v>447</v>
      </c>
      <c r="B81" s="16" t="s">
        <v>103</v>
      </c>
      <c r="C81" s="13">
        <v>89</v>
      </c>
      <c r="D81" s="41" t="s">
        <v>8</v>
      </c>
      <c r="E81" s="11"/>
      <c r="F81" s="11"/>
      <c r="G81" s="11"/>
      <c r="H81" s="28">
        <f t="shared" si="2"/>
        <v>0</v>
      </c>
      <c r="I81" s="64"/>
      <c r="J81" s="64"/>
    </row>
    <row r="82" spans="1:12" ht="55.5" customHeight="1" x14ac:dyDescent="0.25">
      <c r="A82" s="71">
        <v>448</v>
      </c>
      <c r="B82" s="16" t="s">
        <v>41</v>
      </c>
      <c r="C82" s="48">
        <v>176</v>
      </c>
      <c r="D82" s="41" t="s">
        <v>8</v>
      </c>
      <c r="E82" s="11"/>
      <c r="F82" s="11"/>
      <c r="G82" s="11"/>
      <c r="H82" s="28">
        <f t="shared" si="2"/>
        <v>0</v>
      </c>
      <c r="I82" s="64"/>
      <c r="J82" s="64"/>
    </row>
    <row r="83" spans="1:12" ht="55.5" customHeight="1" x14ac:dyDescent="0.25">
      <c r="A83" s="71">
        <v>449</v>
      </c>
      <c r="B83" s="51" t="s">
        <v>142</v>
      </c>
      <c r="C83" s="48">
        <v>238</v>
      </c>
      <c r="D83" s="41" t="s">
        <v>112</v>
      </c>
      <c r="E83" s="11"/>
      <c r="F83" s="11"/>
      <c r="G83" s="11"/>
      <c r="H83" s="28">
        <f t="shared" si="2"/>
        <v>0</v>
      </c>
      <c r="I83" s="64"/>
      <c r="J83" s="64"/>
    </row>
    <row r="84" spans="1:12" ht="55.5" customHeight="1" x14ac:dyDescent="0.25">
      <c r="A84" s="71">
        <v>450</v>
      </c>
      <c r="B84" s="16" t="s">
        <v>143</v>
      </c>
      <c r="C84" s="48">
        <v>200</v>
      </c>
      <c r="D84" s="41" t="s">
        <v>112</v>
      </c>
      <c r="E84" s="11"/>
      <c r="F84" s="11"/>
      <c r="G84" s="11"/>
      <c r="H84" s="28">
        <f t="shared" si="2"/>
        <v>0</v>
      </c>
      <c r="I84" s="64"/>
      <c r="J84" s="64"/>
    </row>
    <row r="85" spans="1:12" ht="55.5" customHeight="1" x14ac:dyDescent="0.25">
      <c r="A85" s="71">
        <v>451</v>
      </c>
      <c r="B85" s="16" t="s">
        <v>144</v>
      </c>
      <c r="C85" s="48">
        <v>7</v>
      </c>
      <c r="D85" s="41" t="s">
        <v>44</v>
      </c>
      <c r="E85" s="11"/>
      <c r="F85" s="11"/>
      <c r="G85" s="11"/>
      <c r="H85" s="28">
        <f t="shared" si="2"/>
        <v>0</v>
      </c>
      <c r="I85" s="64"/>
      <c r="J85" s="64"/>
    </row>
    <row r="86" spans="1:12" ht="55.5" customHeight="1" x14ac:dyDescent="0.25">
      <c r="A86" s="71">
        <v>452</v>
      </c>
      <c r="B86" s="16" t="s">
        <v>145</v>
      </c>
      <c r="C86" s="48">
        <v>5</v>
      </c>
      <c r="D86" s="41" t="s">
        <v>44</v>
      </c>
      <c r="E86" s="11"/>
      <c r="F86" s="11"/>
      <c r="G86" s="11"/>
      <c r="H86" s="28">
        <f t="shared" si="2"/>
        <v>0</v>
      </c>
      <c r="I86" s="64"/>
      <c r="J86" s="64"/>
    </row>
    <row r="87" spans="1:12" ht="55.5" customHeight="1" x14ac:dyDescent="0.25">
      <c r="A87" s="71">
        <v>453</v>
      </c>
      <c r="B87" s="29" t="s">
        <v>146</v>
      </c>
      <c r="C87" s="48">
        <v>1</v>
      </c>
      <c r="D87" s="41" t="s">
        <v>44</v>
      </c>
      <c r="E87" s="11"/>
      <c r="F87" s="11"/>
      <c r="G87" s="11"/>
      <c r="H87" s="28">
        <f t="shared" si="2"/>
        <v>0</v>
      </c>
      <c r="I87" s="64"/>
      <c r="J87" s="64"/>
    </row>
    <row r="88" spans="1:12" ht="55.5" customHeight="1" x14ac:dyDescent="0.25">
      <c r="A88" s="71">
        <v>454</v>
      </c>
      <c r="B88" s="29" t="s">
        <v>147</v>
      </c>
      <c r="C88" s="48">
        <v>1</v>
      </c>
      <c r="D88" s="41" t="s">
        <v>44</v>
      </c>
      <c r="E88" s="11"/>
      <c r="F88" s="11"/>
      <c r="G88" s="11"/>
      <c r="H88" s="28">
        <f t="shared" si="2"/>
        <v>0</v>
      </c>
      <c r="I88" s="64"/>
      <c r="J88" s="64"/>
    </row>
    <row r="89" spans="1:12" ht="55.5" customHeight="1" x14ac:dyDescent="0.25">
      <c r="A89" s="71">
        <v>455</v>
      </c>
      <c r="B89" s="16" t="s">
        <v>148</v>
      </c>
      <c r="C89" s="48">
        <v>4</v>
      </c>
      <c r="D89" s="41" t="s">
        <v>8</v>
      </c>
      <c r="E89" s="11"/>
      <c r="F89" s="11"/>
      <c r="G89" s="11"/>
      <c r="H89" s="28">
        <f t="shared" si="2"/>
        <v>0</v>
      </c>
      <c r="I89" s="64"/>
      <c r="J89" s="64"/>
    </row>
    <row r="90" spans="1:12" ht="55.5" customHeight="1" x14ac:dyDescent="0.25">
      <c r="A90" s="71">
        <v>456</v>
      </c>
      <c r="B90" s="29" t="s">
        <v>149</v>
      </c>
      <c r="C90" s="48">
        <v>4</v>
      </c>
      <c r="D90" s="41" t="s">
        <v>8</v>
      </c>
      <c r="E90" s="11"/>
      <c r="F90" s="11"/>
      <c r="G90" s="11"/>
      <c r="H90" s="28">
        <f t="shared" si="2"/>
        <v>0</v>
      </c>
      <c r="I90" s="64"/>
      <c r="J90" s="64"/>
      <c r="K90" s="15"/>
      <c r="L90" s="15"/>
    </row>
    <row r="91" spans="1:12" ht="37.5" customHeight="1" x14ac:dyDescent="0.25">
      <c r="A91" s="105" t="s">
        <v>154</v>
      </c>
      <c r="B91" s="115"/>
      <c r="C91" s="115"/>
      <c r="D91" s="115"/>
      <c r="E91" s="115"/>
      <c r="F91" s="115"/>
      <c r="G91" s="115"/>
      <c r="H91" s="116"/>
      <c r="I91" s="64"/>
      <c r="J91" s="64"/>
    </row>
    <row r="92" spans="1:12" s="64" customFormat="1" ht="37.5" customHeight="1" x14ac:dyDescent="0.25">
      <c r="A92" s="25">
        <v>457</v>
      </c>
      <c r="B92" s="17" t="s">
        <v>183</v>
      </c>
      <c r="C92" s="65"/>
      <c r="D92" s="66" t="s">
        <v>46</v>
      </c>
      <c r="E92" s="78"/>
      <c r="F92" s="78"/>
      <c r="G92" s="78"/>
      <c r="H92" s="70">
        <f t="shared" ref="H92:H119" si="3">(E92+F92+G92)*C92</f>
        <v>0</v>
      </c>
    </row>
    <row r="93" spans="1:12" ht="112.5" customHeight="1" x14ac:dyDescent="0.25">
      <c r="A93" s="46">
        <v>458</v>
      </c>
      <c r="B93" s="16" t="s">
        <v>193</v>
      </c>
      <c r="C93" s="49">
        <v>3</v>
      </c>
      <c r="D93" s="42" t="s">
        <v>112</v>
      </c>
      <c r="E93" s="43"/>
      <c r="F93" s="43"/>
      <c r="G93" s="43"/>
      <c r="H93" s="28">
        <f t="shared" si="3"/>
        <v>0</v>
      </c>
      <c r="I93" s="64"/>
      <c r="J93" s="64"/>
    </row>
    <row r="94" spans="1:12" ht="67.5" customHeight="1" x14ac:dyDescent="0.25">
      <c r="A94" s="46">
        <v>459</v>
      </c>
      <c r="B94" s="16" t="s">
        <v>192</v>
      </c>
      <c r="C94" s="49">
        <v>3</v>
      </c>
      <c r="D94" s="50" t="s">
        <v>112</v>
      </c>
      <c r="E94" s="43"/>
      <c r="F94" s="43"/>
      <c r="G94" s="43"/>
      <c r="H94" s="28">
        <f t="shared" si="3"/>
        <v>0</v>
      </c>
      <c r="I94" s="64"/>
      <c r="J94" s="64"/>
    </row>
    <row r="95" spans="1:12" ht="67.5" customHeight="1" x14ac:dyDescent="0.25">
      <c r="A95" s="25">
        <v>460</v>
      </c>
      <c r="B95" s="16" t="s">
        <v>191</v>
      </c>
      <c r="C95" s="48">
        <v>16</v>
      </c>
      <c r="D95" s="50" t="s">
        <v>112</v>
      </c>
      <c r="E95" s="43"/>
      <c r="F95" s="43"/>
      <c r="G95" s="43"/>
      <c r="H95" s="28">
        <f t="shared" si="3"/>
        <v>0</v>
      </c>
      <c r="I95" s="64"/>
      <c r="J95" s="64"/>
    </row>
    <row r="96" spans="1:12" ht="67.5" customHeight="1" x14ac:dyDescent="0.25">
      <c r="A96" s="46">
        <v>461</v>
      </c>
      <c r="B96" s="16" t="s">
        <v>188</v>
      </c>
      <c r="C96" s="13">
        <v>190</v>
      </c>
      <c r="D96" s="50" t="s">
        <v>43</v>
      </c>
      <c r="E96" s="43"/>
      <c r="F96" s="43"/>
      <c r="G96" s="43"/>
      <c r="H96" s="28">
        <f t="shared" si="3"/>
        <v>0</v>
      </c>
      <c r="I96" s="64"/>
      <c r="J96" s="64"/>
    </row>
    <row r="97" spans="1:10" ht="67.5" customHeight="1" x14ac:dyDescent="0.25">
      <c r="A97" s="46">
        <v>462</v>
      </c>
      <c r="B97" s="16" t="s">
        <v>189</v>
      </c>
      <c r="C97" s="13">
        <v>22</v>
      </c>
      <c r="D97" s="50" t="s">
        <v>112</v>
      </c>
      <c r="E97" s="43"/>
      <c r="F97" s="43"/>
      <c r="G97" s="43"/>
      <c r="H97" s="28">
        <f t="shared" si="3"/>
        <v>0</v>
      </c>
      <c r="I97" s="64"/>
      <c r="J97" s="64"/>
    </row>
    <row r="98" spans="1:10" ht="67.5" customHeight="1" x14ac:dyDescent="0.25">
      <c r="A98" s="25">
        <v>463</v>
      </c>
      <c r="B98" s="16" t="s">
        <v>190</v>
      </c>
      <c r="C98" s="13">
        <v>16</v>
      </c>
      <c r="D98" s="50" t="s">
        <v>112</v>
      </c>
      <c r="E98" s="43"/>
      <c r="F98" s="43"/>
      <c r="G98" s="43"/>
      <c r="H98" s="28">
        <f t="shared" si="3"/>
        <v>0</v>
      </c>
      <c r="I98" s="64"/>
      <c r="J98" s="83"/>
    </row>
    <row r="99" spans="1:10" ht="137.25" customHeight="1" x14ac:dyDescent="0.25">
      <c r="A99" s="46">
        <v>464</v>
      </c>
      <c r="B99" s="51" t="s">
        <v>214</v>
      </c>
      <c r="C99" s="13">
        <v>17</v>
      </c>
      <c r="D99" s="50" t="s">
        <v>112</v>
      </c>
      <c r="E99" s="43"/>
      <c r="F99" s="43"/>
      <c r="G99" s="43"/>
      <c r="H99" s="28">
        <f t="shared" si="3"/>
        <v>0</v>
      </c>
      <c r="I99" s="64"/>
      <c r="J99" s="18"/>
    </row>
    <row r="100" spans="1:10" ht="159" customHeight="1" x14ac:dyDescent="0.25">
      <c r="A100" s="46">
        <v>465</v>
      </c>
      <c r="B100" s="16" t="s">
        <v>221</v>
      </c>
      <c r="C100" s="48">
        <v>10</v>
      </c>
      <c r="D100" s="50" t="s">
        <v>112</v>
      </c>
      <c r="E100" s="43"/>
      <c r="F100" s="43"/>
      <c r="G100" s="43"/>
      <c r="H100" s="28">
        <f t="shared" si="3"/>
        <v>0</v>
      </c>
      <c r="I100" s="64"/>
      <c r="J100" s="18"/>
    </row>
    <row r="101" spans="1:10" ht="173.25" customHeight="1" x14ac:dyDescent="0.25">
      <c r="A101" s="25">
        <v>466</v>
      </c>
      <c r="B101" s="16" t="s">
        <v>215</v>
      </c>
      <c r="C101" s="48">
        <v>58</v>
      </c>
      <c r="D101" s="50" t="s">
        <v>112</v>
      </c>
      <c r="E101" s="43"/>
      <c r="F101" s="43"/>
      <c r="G101" s="43"/>
      <c r="H101" s="28">
        <f t="shared" si="3"/>
        <v>0</v>
      </c>
      <c r="I101" s="64"/>
      <c r="J101" s="18"/>
    </row>
    <row r="102" spans="1:10" ht="150" customHeight="1" x14ac:dyDescent="0.25">
      <c r="A102" s="46">
        <v>467</v>
      </c>
      <c r="B102" s="16" t="s">
        <v>219</v>
      </c>
      <c r="C102" s="48">
        <v>17</v>
      </c>
      <c r="D102" s="50" t="s">
        <v>112</v>
      </c>
      <c r="E102" s="43"/>
      <c r="F102" s="43"/>
      <c r="G102" s="43"/>
      <c r="H102" s="28">
        <f t="shared" si="3"/>
        <v>0</v>
      </c>
      <c r="I102" s="64"/>
      <c r="J102" s="18"/>
    </row>
    <row r="103" spans="1:10" ht="120" customHeight="1" x14ac:dyDescent="0.25">
      <c r="A103" s="46">
        <v>468</v>
      </c>
      <c r="B103" s="16" t="s">
        <v>220</v>
      </c>
      <c r="C103" s="48">
        <v>11</v>
      </c>
      <c r="D103" s="50" t="s">
        <v>112</v>
      </c>
      <c r="E103" s="43"/>
      <c r="F103" s="43"/>
      <c r="G103" s="43"/>
      <c r="H103" s="28">
        <f t="shared" si="3"/>
        <v>0</v>
      </c>
      <c r="I103" s="64"/>
      <c r="J103" s="18"/>
    </row>
    <row r="104" spans="1:10" ht="131.25" customHeight="1" x14ac:dyDescent="0.25">
      <c r="A104" s="25">
        <v>469</v>
      </c>
      <c r="B104" s="16" t="s">
        <v>217</v>
      </c>
      <c r="C104" s="48">
        <v>11</v>
      </c>
      <c r="D104" s="50" t="s">
        <v>112</v>
      </c>
      <c r="E104" s="43"/>
      <c r="F104" s="43"/>
      <c r="G104" s="43"/>
      <c r="H104" s="28">
        <f t="shared" si="3"/>
        <v>0</v>
      </c>
      <c r="I104" s="64"/>
      <c r="J104" s="18"/>
    </row>
    <row r="105" spans="1:10" ht="122.25" customHeight="1" x14ac:dyDescent="0.25">
      <c r="A105" s="46">
        <v>470</v>
      </c>
      <c r="B105" s="16" t="s">
        <v>216</v>
      </c>
      <c r="C105" s="48">
        <v>5</v>
      </c>
      <c r="D105" s="50" t="s">
        <v>113</v>
      </c>
      <c r="E105" s="43"/>
      <c r="F105" s="43"/>
      <c r="G105" s="43"/>
      <c r="H105" s="28">
        <f t="shared" si="3"/>
        <v>0</v>
      </c>
      <c r="I105" s="64"/>
      <c r="J105" s="18"/>
    </row>
    <row r="106" spans="1:10" ht="134.25" customHeight="1" x14ac:dyDescent="0.25">
      <c r="A106" s="46">
        <v>471</v>
      </c>
      <c r="B106" s="16" t="s">
        <v>218</v>
      </c>
      <c r="C106" s="48">
        <v>1</v>
      </c>
      <c r="D106" s="50" t="s">
        <v>112</v>
      </c>
      <c r="E106" s="43"/>
      <c r="F106" s="43"/>
      <c r="G106" s="43"/>
      <c r="H106" s="28">
        <f t="shared" si="3"/>
        <v>0</v>
      </c>
      <c r="I106" s="64"/>
      <c r="J106" s="18"/>
    </row>
    <row r="107" spans="1:10" ht="90.75" customHeight="1" x14ac:dyDescent="0.25">
      <c r="A107" s="25">
        <v>472</v>
      </c>
      <c r="B107" s="16" t="s">
        <v>124</v>
      </c>
      <c r="C107" s="48">
        <v>5</v>
      </c>
      <c r="D107" s="50" t="s">
        <v>112</v>
      </c>
      <c r="E107" s="43"/>
      <c r="F107" s="43"/>
      <c r="G107" s="43"/>
      <c r="H107" s="28">
        <f t="shared" si="3"/>
        <v>0</v>
      </c>
      <c r="I107" s="64"/>
      <c r="J107" s="83"/>
    </row>
    <row r="108" spans="1:10" ht="109.5" customHeight="1" x14ac:dyDescent="0.25">
      <c r="A108" s="46">
        <v>473</v>
      </c>
      <c r="B108" s="16" t="s">
        <v>177</v>
      </c>
      <c r="C108" s="48">
        <v>7</v>
      </c>
      <c r="D108" s="50" t="s">
        <v>8</v>
      </c>
      <c r="E108" s="43"/>
      <c r="F108" s="43"/>
      <c r="G108" s="43"/>
      <c r="H108" s="28">
        <f t="shared" si="3"/>
        <v>0</v>
      </c>
      <c r="I108" s="64"/>
      <c r="J108" s="83"/>
    </row>
    <row r="109" spans="1:10" ht="114.75" customHeight="1" x14ac:dyDescent="0.25">
      <c r="A109" s="46">
        <v>474</v>
      </c>
      <c r="B109" s="16" t="s">
        <v>178</v>
      </c>
      <c r="C109" s="48">
        <v>5</v>
      </c>
      <c r="D109" s="50" t="s">
        <v>44</v>
      </c>
      <c r="E109" s="43"/>
      <c r="F109" s="43"/>
      <c r="G109" s="43"/>
      <c r="H109" s="28">
        <f t="shared" si="3"/>
        <v>0</v>
      </c>
      <c r="I109" s="64"/>
      <c r="J109" s="83"/>
    </row>
    <row r="110" spans="1:10" ht="102" customHeight="1" x14ac:dyDescent="0.25">
      <c r="A110" s="25">
        <v>475</v>
      </c>
      <c r="B110" s="16" t="s">
        <v>129</v>
      </c>
      <c r="C110" s="48">
        <v>11</v>
      </c>
      <c r="D110" s="50" t="s">
        <v>44</v>
      </c>
      <c r="E110" s="43"/>
      <c r="F110" s="43"/>
      <c r="G110" s="43"/>
      <c r="H110" s="28">
        <f t="shared" si="3"/>
        <v>0</v>
      </c>
      <c r="I110" s="64"/>
      <c r="J110" s="83"/>
    </row>
    <row r="111" spans="1:10" ht="68.25" customHeight="1" x14ac:dyDescent="0.25">
      <c r="A111" s="46">
        <v>476</v>
      </c>
      <c r="B111" s="16" t="s">
        <v>133</v>
      </c>
      <c r="C111" s="58">
        <v>11</v>
      </c>
      <c r="D111" s="59" t="s">
        <v>45</v>
      </c>
      <c r="E111" s="43"/>
      <c r="F111" s="43"/>
      <c r="G111" s="43"/>
      <c r="H111" s="59">
        <f t="shared" si="3"/>
        <v>0</v>
      </c>
      <c r="I111" s="64"/>
      <c r="J111" s="83"/>
    </row>
    <row r="112" spans="1:10" ht="56.25" customHeight="1" x14ac:dyDescent="0.25">
      <c r="A112" s="46">
        <v>477</v>
      </c>
      <c r="B112" s="51" t="s">
        <v>179</v>
      </c>
      <c r="C112" s="48">
        <v>13</v>
      </c>
      <c r="D112" s="41" t="s">
        <v>45</v>
      </c>
      <c r="E112" s="43"/>
      <c r="F112" s="43"/>
      <c r="G112" s="43"/>
      <c r="H112" s="50">
        <f t="shared" si="3"/>
        <v>0</v>
      </c>
      <c r="I112" s="64"/>
      <c r="J112" s="83"/>
    </row>
    <row r="113" spans="1:11" ht="67.5" customHeight="1" x14ac:dyDescent="0.25">
      <c r="A113" s="25">
        <v>478</v>
      </c>
      <c r="B113" s="16" t="s">
        <v>187</v>
      </c>
      <c r="C113" s="48">
        <v>3</v>
      </c>
      <c r="D113" s="41" t="s">
        <v>112</v>
      </c>
      <c r="E113" s="43"/>
      <c r="F113" s="43"/>
      <c r="G113" s="43"/>
      <c r="H113" s="28">
        <f t="shared" si="3"/>
        <v>0</v>
      </c>
      <c r="I113" s="64"/>
      <c r="J113" s="83"/>
    </row>
    <row r="114" spans="1:11" ht="66" customHeight="1" x14ac:dyDescent="0.25">
      <c r="A114" s="46">
        <v>479</v>
      </c>
      <c r="B114" s="30" t="s">
        <v>134</v>
      </c>
      <c r="C114" s="48">
        <v>7</v>
      </c>
      <c r="D114" s="41" t="s">
        <v>112</v>
      </c>
      <c r="E114" s="43"/>
      <c r="F114" s="43"/>
      <c r="G114" s="43"/>
      <c r="H114" s="50">
        <f t="shared" si="3"/>
        <v>0</v>
      </c>
      <c r="I114" s="64"/>
      <c r="J114" s="83"/>
      <c r="K114" s="14"/>
    </row>
    <row r="115" spans="1:11" ht="66" customHeight="1" x14ac:dyDescent="0.25">
      <c r="A115" s="46">
        <v>480</v>
      </c>
      <c r="B115" s="30" t="s">
        <v>135</v>
      </c>
      <c r="C115" s="31">
        <v>7</v>
      </c>
      <c r="D115" s="32" t="s">
        <v>112</v>
      </c>
      <c r="E115" s="43"/>
      <c r="F115" s="43"/>
      <c r="G115" s="43"/>
      <c r="H115" s="28">
        <f t="shared" si="3"/>
        <v>0</v>
      </c>
      <c r="I115" s="64"/>
      <c r="J115" s="83"/>
      <c r="K115" s="14"/>
    </row>
    <row r="116" spans="1:11" ht="66" customHeight="1" x14ac:dyDescent="0.25">
      <c r="A116" s="25">
        <v>481</v>
      </c>
      <c r="B116" s="30" t="s">
        <v>136</v>
      </c>
      <c r="C116" s="31">
        <v>1</v>
      </c>
      <c r="D116" s="32" t="s">
        <v>8</v>
      </c>
      <c r="E116" s="43"/>
      <c r="F116" s="43"/>
      <c r="G116" s="43"/>
      <c r="H116" s="50">
        <f t="shared" si="3"/>
        <v>0</v>
      </c>
      <c r="I116" s="64"/>
      <c r="J116" s="64"/>
      <c r="K116" s="14"/>
    </row>
    <row r="117" spans="1:11" ht="66" customHeight="1" x14ac:dyDescent="0.25">
      <c r="A117" s="46">
        <v>482</v>
      </c>
      <c r="B117" s="30" t="s">
        <v>137</v>
      </c>
      <c r="C117" s="31">
        <v>1</v>
      </c>
      <c r="D117" s="32" t="s">
        <v>8</v>
      </c>
      <c r="E117" s="43"/>
      <c r="F117" s="43"/>
      <c r="G117" s="43"/>
      <c r="H117" s="28">
        <f t="shared" si="3"/>
        <v>0</v>
      </c>
      <c r="I117" s="64"/>
      <c r="J117" s="64"/>
      <c r="K117" s="14"/>
    </row>
    <row r="118" spans="1:11" ht="66" customHeight="1" x14ac:dyDescent="0.25">
      <c r="A118" s="46">
        <v>483</v>
      </c>
      <c r="B118" s="29" t="s">
        <v>138</v>
      </c>
      <c r="C118" s="31">
        <v>7</v>
      </c>
      <c r="D118" s="32" t="s">
        <v>113</v>
      </c>
      <c r="E118" s="43"/>
      <c r="F118" s="43"/>
      <c r="G118" s="43"/>
      <c r="H118" s="50">
        <f t="shared" si="3"/>
        <v>0</v>
      </c>
      <c r="I118" s="64"/>
      <c r="J118" s="64"/>
      <c r="K118" s="14"/>
    </row>
    <row r="119" spans="1:11" ht="66" customHeight="1" x14ac:dyDescent="0.25">
      <c r="A119" s="25">
        <v>484</v>
      </c>
      <c r="B119" s="29" t="s">
        <v>139</v>
      </c>
      <c r="C119" s="31">
        <v>7</v>
      </c>
      <c r="D119" s="32" t="s">
        <v>113</v>
      </c>
      <c r="E119" s="43"/>
      <c r="F119" s="43"/>
      <c r="G119" s="43"/>
      <c r="H119" s="28">
        <f t="shared" si="3"/>
        <v>0</v>
      </c>
      <c r="I119" s="64"/>
      <c r="J119" s="64"/>
      <c r="K119" s="14"/>
    </row>
    <row r="120" spans="1:11" ht="37.5" customHeight="1" x14ac:dyDescent="0.25">
      <c r="A120" s="99" t="s">
        <v>130</v>
      </c>
      <c r="B120" s="117"/>
      <c r="C120" s="117"/>
      <c r="D120" s="117"/>
      <c r="E120" s="117"/>
      <c r="F120" s="117"/>
      <c r="G120" s="118"/>
      <c r="H120" s="24">
        <f>SUM(H93:H119,H12:H90,H8:H9)</f>
        <v>0</v>
      </c>
      <c r="I120" s="83"/>
      <c r="J120" s="64"/>
      <c r="K120" s="14"/>
    </row>
    <row r="121" spans="1:11" ht="54.75" customHeight="1" x14ac:dyDescent="0.25">
      <c r="A121" s="102" t="s">
        <v>155</v>
      </c>
      <c r="B121" s="103"/>
      <c r="C121" s="103"/>
      <c r="D121" s="103"/>
      <c r="E121" s="103"/>
      <c r="F121" s="103"/>
      <c r="G121" s="103"/>
      <c r="H121" s="104"/>
      <c r="I121" s="64"/>
      <c r="J121" s="64"/>
      <c r="K121" s="14"/>
    </row>
    <row r="122" spans="1:11" s="64" customFormat="1" ht="54.75" customHeight="1" x14ac:dyDescent="0.25">
      <c r="A122" s="25">
        <v>485</v>
      </c>
      <c r="B122" s="26" t="s">
        <v>185</v>
      </c>
      <c r="C122" s="5">
        <v>80</v>
      </c>
      <c r="D122" s="19" t="s">
        <v>9</v>
      </c>
      <c r="E122" s="82"/>
      <c r="F122" s="82"/>
      <c r="G122" s="82"/>
      <c r="H122" s="28">
        <f>(E122+F122+G122)*C122</f>
        <v>0</v>
      </c>
      <c r="K122" s="14"/>
    </row>
    <row r="123" spans="1:11" s="64" customFormat="1" ht="57" customHeight="1" x14ac:dyDescent="0.25">
      <c r="A123" s="25">
        <v>486</v>
      </c>
      <c r="B123" s="26" t="s">
        <v>223</v>
      </c>
      <c r="C123" s="5">
        <v>16</v>
      </c>
      <c r="D123" s="19" t="s">
        <v>9</v>
      </c>
      <c r="E123" s="82"/>
      <c r="F123" s="82"/>
      <c r="G123" s="82"/>
      <c r="H123" s="28">
        <f>(E123+F123+G123)*C123</f>
        <v>0</v>
      </c>
      <c r="K123" s="14"/>
    </row>
    <row r="124" spans="1:11" s="64" customFormat="1" ht="54.75" customHeight="1" x14ac:dyDescent="0.25">
      <c r="A124" s="75">
        <v>487</v>
      </c>
      <c r="B124" s="17" t="s">
        <v>180</v>
      </c>
      <c r="C124" s="76"/>
      <c r="D124" s="66" t="s">
        <v>8</v>
      </c>
      <c r="E124" s="81"/>
      <c r="F124" s="81"/>
      <c r="G124" s="81"/>
      <c r="H124" s="70"/>
      <c r="K124" s="14"/>
    </row>
    <row r="125" spans="1:11" ht="35.25" customHeight="1" x14ac:dyDescent="0.25">
      <c r="A125" s="105" t="s">
        <v>156</v>
      </c>
      <c r="B125" s="115"/>
      <c r="C125" s="115"/>
      <c r="D125" s="115"/>
      <c r="E125" s="115"/>
      <c r="F125" s="115"/>
      <c r="G125" s="115"/>
      <c r="H125" s="116"/>
      <c r="I125" s="64"/>
      <c r="J125" s="64"/>
      <c r="K125" s="14"/>
    </row>
    <row r="126" spans="1:11" ht="78.75" customHeight="1" x14ac:dyDescent="0.25">
      <c r="A126" s="71">
        <v>488</v>
      </c>
      <c r="B126" s="16" t="s">
        <v>169</v>
      </c>
      <c r="C126" s="72"/>
      <c r="D126" s="73" t="s">
        <v>46</v>
      </c>
      <c r="E126" s="79"/>
      <c r="F126" s="79"/>
      <c r="G126" s="79"/>
      <c r="H126" s="74">
        <f>(E126+F126+G126)*C126</f>
        <v>0</v>
      </c>
      <c r="I126" s="64"/>
      <c r="J126" s="64"/>
    </row>
    <row r="127" spans="1:11" ht="105" customHeight="1" x14ac:dyDescent="0.25">
      <c r="A127" s="57">
        <v>489</v>
      </c>
      <c r="B127" s="16" t="s">
        <v>170</v>
      </c>
      <c r="C127" s="61"/>
      <c r="D127" s="62" t="s">
        <v>46</v>
      </c>
      <c r="E127" s="79"/>
      <c r="F127" s="79"/>
      <c r="G127" s="79"/>
      <c r="H127" s="63">
        <f>(E127+F127+G127)*C127</f>
        <v>0</v>
      </c>
      <c r="I127" s="64"/>
      <c r="J127" s="64"/>
    </row>
    <row r="128" spans="1:11" ht="100.5" customHeight="1" x14ac:dyDescent="0.25">
      <c r="A128" s="71">
        <v>490</v>
      </c>
      <c r="B128" s="16" t="s">
        <v>186</v>
      </c>
      <c r="C128" s="58">
        <v>19</v>
      </c>
      <c r="D128" s="41" t="s">
        <v>9</v>
      </c>
      <c r="E128" s="11"/>
      <c r="F128" s="11"/>
      <c r="G128" s="11"/>
      <c r="H128" s="28">
        <f>(E128+F128+G128)*C128</f>
        <v>0</v>
      </c>
      <c r="I128" s="64"/>
      <c r="J128" s="64"/>
    </row>
    <row r="129" spans="1:14" ht="39.75" customHeight="1" x14ac:dyDescent="0.25">
      <c r="A129" s="105" t="s">
        <v>157</v>
      </c>
      <c r="B129" s="106"/>
      <c r="C129" s="106"/>
      <c r="D129" s="106"/>
      <c r="E129" s="106"/>
      <c r="F129" s="106"/>
      <c r="G129" s="106"/>
      <c r="H129" s="107"/>
      <c r="I129" s="64"/>
      <c r="J129" s="64"/>
    </row>
    <row r="130" spans="1:14" ht="97.5" customHeight="1" x14ac:dyDescent="0.25">
      <c r="A130" s="57">
        <v>491</v>
      </c>
      <c r="B130" s="16" t="s">
        <v>171</v>
      </c>
      <c r="C130" s="61"/>
      <c r="D130" s="62" t="s">
        <v>46</v>
      </c>
      <c r="E130" s="79"/>
      <c r="F130" s="79"/>
      <c r="G130" s="79"/>
      <c r="H130" s="63">
        <f>(E130+F130+G130)*C130</f>
        <v>0</v>
      </c>
      <c r="I130" s="64"/>
      <c r="J130" s="64"/>
    </row>
    <row r="131" spans="1:14" ht="89.25" customHeight="1" x14ac:dyDescent="0.25">
      <c r="A131" s="57">
        <f>A130+1</f>
        <v>492</v>
      </c>
      <c r="B131" s="16" t="s">
        <v>172</v>
      </c>
      <c r="C131" s="65"/>
      <c r="D131" s="66" t="s">
        <v>46</v>
      </c>
      <c r="E131" s="78"/>
      <c r="F131" s="79"/>
      <c r="G131" s="79"/>
      <c r="H131" s="63">
        <f>(E131+F131+G131)*C131</f>
        <v>0</v>
      </c>
      <c r="I131" s="64"/>
      <c r="J131" s="64"/>
      <c r="K131" s="18"/>
      <c r="L131" s="18"/>
      <c r="M131" s="18"/>
      <c r="N131" s="18"/>
    </row>
    <row r="132" spans="1:14" ht="84.75" customHeight="1" x14ac:dyDescent="0.25">
      <c r="A132" s="71">
        <v>493</v>
      </c>
      <c r="B132" s="33" t="s">
        <v>213</v>
      </c>
      <c r="C132" s="27">
        <v>37</v>
      </c>
      <c r="D132" s="53" t="s">
        <v>9</v>
      </c>
      <c r="E132" s="39"/>
      <c r="F132" s="39"/>
      <c r="G132" s="39"/>
      <c r="H132" s="34">
        <f>(E132+F132+G132)*C132</f>
        <v>0</v>
      </c>
      <c r="I132" s="64"/>
      <c r="J132" s="64"/>
    </row>
    <row r="133" spans="1:14" ht="41.25" customHeight="1" x14ac:dyDescent="0.25">
      <c r="A133" s="105" t="s">
        <v>158</v>
      </c>
      <c r="B133" s="106"/>
      <c r="C133" s="106"/>
      <c r="D133" s="106"/>
      <c r="E133" s="106"/>
      <c r="F133" s="106"/>
      <c r="G133" s="106"/>
      <c r="H133" s="107"/>
      <c r="I133" s="64"/>
      <c r="J133" s="64"/>
    </row>
    <row r="134" spans="1:14" ht="99.75" customHeight="1" x14ac:dyDescent="0.25">
      <c r="A134" s="57">
        <v>494</v>
      </c>
      <c r="B134" s="16" t="s">
        <v>173</v>
      </c>
      <c r="C134" s="61"/>
      <c r="D134" s="62" t="s">
        <v>46</v>
      </c>
      <c r="E134" s="79"/>
      <c r="F134" s="79"/>
      <c r="G134" s="79"/>
      <c r="H134" s="63">
        <f>(E134+F134+G134)*C134</f>
        <v>0</v>
      </c>
      <c r="I134" s="64"/>
      <c r="J134" s="64"/>
    </row>
    <row r="135" spans="1:14" ht="74.25" customHeight="1" x14ac:dyDescent="0.25">
      <c r="A135" s="67">
        <v>495</v>
      </c>
      <c r="B135" s="33" t="s">
        <v>174</v>
      </c>
      <c r="C135" s="68"/>
      <c r="D135" s="69" t="s">
        <v>46</v>
      </c>
      <c r="E135" s="78"/>
      <c r="F135" s="78"/>
      <c r="G135" s="78"/>
      <c r="H135" s="70">
        <f>(E135+F135+G135)*C135</f>
        <v>0</v>
      </c>
      <c r="I135" s="64"/>
      <c r="J135" s="64"/>
    </row>
    <row r="136" spans="1:14" ht="74.25" customHeight="1" x14ac:dyDescent="0.25">
      <c r="A136" s="71">
        <v>496</v>
      </c>
      <c r="B136" s="33" t="s">
        <v>222</v>
      </c>
      <c r="C136" s="35">
        <v>40</v>
      </c>
      <c r="D136" s="44" t="s">
        <v>108</v>
      </c>
      <c r="E136" s="39"/>
      <c r="F136" s="39"/>
      <c r="G136" s="39"/>
      <c r="H136" s="23">
        <f>SUM(G136+F136+E136)*C136</f>
        <v>0</v>
      </c>
      <c r="I136" s="64"/>
      <c r="J136" s="64"/>
    </row>
    <row r="137" spans="1:14" ht="42" customHeight="1" x14ac:dyDescent="0.25">
      <c r="A137" s="105" t="s">
        <v>159</v>
      </c>
      <c r="B137" s="106"/>
      <c r="C137" s="106"/>
      <c r="D137" s="106"/>
      <c r="E137" s="106"/>
      <c r="F137" s="106"/>
      <c r="G137" s="106"/>
      <c r="H137" s="107"/>
      <c r="I137" s="64"/>
      <c r="J137" s="64"/>
    </row>
    <row r="138" spans="1:14" ht="69.75" customHeight="1" x14ac:dyDescent="0.25">
      <c r="A138" s="45">
        <v>497</v>
      </c>
      <c r="B138" s="16" t="s">
        <v>104</v>
      </c>
      <c r="C138" s="48">
        <v>24</v>
      </c>
      <c r="D138" s="41" t="s">
        <v>9</v>
      </c>
      <c r="E138" s="11"/>
      <c r="F138" s="11"/>
      <c r="G138" s="11"/>
      <c r="H138" s="28">
        <f>(E138+F138+G138)*C138</f>
        <v>0</v>
      </c>
      <c r="I138" s="64"/>
      <c r="J138" s="64"/>
    </row>
    <row r="139" spans="1:14" ht="57.75" customHeight="1" x14ac:dyDescent="0.25">
      <c r="A139" s="45">
        <v>498</v>
      </c>
      <c r="B139" s="16" t="s">
        <v>175</v>
      </c>
      <c r="C139" s="47"/>
      <c r="D139" s="20" t="s">
        <v>46</v>
      </c>
      <c r="E139" s="80"/>
      <c r="F139" s="80"/>
      <c r="G139" s="80"/>
      <c r="H139" s="38">
        <f>(E139+F139+G139)*C139</f>
        <v>0</v>
      </c>
      <c r="I139" s="64"/>
      <c r="J139" s="64"/>
    </row>
    <row r="140" spans="1:14" ht="52.5" customHeight="1" x14ac:dyDescent="0.25">
      <c r="A140" s="45">
        <f t="shared" ref="A140:A141" si="4">A139+1</f>
        <v>499</v>
      </c>
      <c r="B140" s="16" t="s">
        <v>105</v>
      </c>
      <c r="C140" s="48">
        <v>24</v>
      </c>
      <c r="D140" s="41" t="s">
        <v>9</v>
      </c>
      <c r="E140" s="11"/>
      <c r="F140" s="11"/>
      <c r="G140" s="11"/>
      <c r="H140" s="28">
        <f>(E140+F140+G140)*C140</f>
        <v>0</v>
      </c>
      <c r="I140" s="64"/>
      <c r="J140" s="64"/>
    </row>
    <row r="141" spans="1:14" ht="74.25" customHeight="1" x14ac:dyDescent="0.25">
      <c r="A141" s="45">
        <f t="shared" si="4"/>
        <v>500</v>
      </c>
      <c r="B141" s="16" t="s">
        <v>176</v>
      </c>
      <c r="C141" s="52"/>
      <c r="D141" s="20" t="s">
        <v>46</v>
      </c>
      <c r="E141" s="80"/>
      <c r="F141" s="80"/>
      <c r="G141" s="80"/>
      <c r="H141" s="38">
        <f>(E141+F141+G141)*C141</f>
        <v>0</v>
      </c>
      <c r="I141" s="64"/>
      <c r="J141" s="64"/>
    </row>
    <row r="142" spans="1:14" ht="43.5" customHeight="1" x14ac:dyDescent="0.25">
      <c r="A142" s="105" t="s">
        <v>160</v>
      </c>
      <c r="B142" s="110"/>
      <c r="C142" s="110"/>
      <c r="D142" s="110"/>
      <c r="E142" s="110"/>
      <c r="F142" s="110"/>
      <c r="G142" s="110"/>
      <c r="H142" s="111"/>
      <c r="I142" s="64"/>
      <c r="J142" s="64"/>
      <c r="K142" s="14"/>
    </row>
    <row r="143" spans="1:14" ht="72" customHeight="1" x14ac:dyDescent="0.25">
      <c r="A143" s="37">
        <f>A141+1</f>
        <v>501</v>
      </c>
      <c r="B143" s="16" t="s">
        <v>140</v>
      </c>
      <c r="C143" s="48">
        <v>3</v>
      </c>
      <c r="D143" s="41" t="s">
        <v>8</v>
      </c>
      <c r="E143" s="11"/>
      <c r="F143" s="11"/>
      <c r="G143" s="11"/>
      <c r="H143" s="28">
        <f>(G143+F143+E143)*C143</f>
        <v>0</v>
      </c>
      <c r="I143" s="64"/>
      <c r="J143" s="64"/>
      <c r="K143" s="14"/>
    </row>
    <row r="144" spans="1:14" ht="43.5" customHeight="1" x14ac:dyDescent="0.25">
      <c r="A144" s="99" t="s">
        <v>131</v>
      </c>
      <c r="B144" s="100"/>
      <c r="C144" s="100"/>
      <c r="D144" s="100"/>
      <c r="E144" s="100"/>
      <c r="F144" s="100"/>
      <c r="G144" s="101"/>
      <c r="H144" s="24">
        <f>SUM(H143,H140,H138,H136,H132,H128,H123,H122)</f>
        <v>0</v>
      </c>
      <c r="I144" s="64"/>
      <c r="J144" s="64"/>
      <c r="K144" s="14"/>
    </row>
    <row r="145" spans="1:10" ht="49.5" customHeight="1" x14ac:dyDescent="0.25">
      <c r="A145" s="102" t="s">
        <v>161</v>
      </c>
      <c r="B145" s="103"/>
      <c r="C145" s="103"/>
      <c r="D145" s="103"/>
      <c r="E145" s="103"/>
      <c r="F145" s="103"/>
      <c r="G145" s="103"/>
      <c r="H145" s="104"/>
      <c r="I145" s="64"/>
      <c r="J145" s="64"/>
    </row>
    <row r="146" spans="1:10" ht="36" customHeight="1" x14ac:dyDescent="0.25">
      <c r="A146" s="105" t="s">
        <v>162</v>
      </c>
      <c r="B146" s="106"/>
      <c r="C146" s="106"/>
      <c r="D146" s="106"/>
      <c r="E146" s="106"/>
      <c r="F146" s="106"/>
      <c r="G146" s="106"/>
      <c r="H146" s="107"/>
      <c r="I146" s="64"/>
      <c r="J146" s="64"/>
    </row>
    <row r="147" spans="1:10" ht="91.5" customHeight="1" x14ac:dyDescent="0.25">
      <c r="A147" s="45">
        <f>A143+1</f>
        <v>502</v>
      </c>
      <c r="B147" s="51" t="s">
        <v>118</v>
      </c>
      <c r="C147" s="48">
        <v>5</v>
      </c>
      <c r="D147" s="41" t="s">
        <v>112</v>
      </c>
      <c r="E147" s="60"/>
      <c r="F147" s="60"/>
      <c r="G147" s="60"/>
      <c r="H147" s="50">
        <f t="shared" ref="H147:H154" si="5">(E147+F147+G147)*C147</f>
        <v>0</v>
      </c>
      <c r="I147" s="64"/>
      <c r="J147" s="64"/>
    </row>
    <row r="148" spans="1:10" ht="91.5" customHeight="1" x14ac:dyDescent="0.25">
      <c r="A148" s="45">
        <f>A147+1</f>
        <v>503</v>
      </c>
      <c r="B148" s="16" t="s">
        <v>119</v>
      </c>
      <c r="C148" s="48">
        <v>5</v>
      </c>
      <c r="D148" s="41" t="s">
        <v>112</v>
      </c>
      <c r="E148" s="11"/>
      <c r="F148" s="11"/>
      <c r="G148" s="11"/>
      <c r="H148" s="28">
        <f t="shared" si="5"/>
        <v>0</v>
      </c>
      <c r="I148" s="64"/>
      <c r="J148" s="64"/>
    </row>
    <row r="149" spans="1:10" ht="91.5" customHeight="1" x14ac:dyDescent="0.25">
      <c r="A149" s="45">
        <f>A148+1</f>
        <v>504</v>
      </c>
      <c r="B149" s="16" t="s">
        <v>120</v>
      </c>
      <c r="C149" s="48">
        <v>7</v>
      </c>
      <c r="D149" s="41" t="s">
        <v>112</v>
      </c>
      <c r="E149" s="11"/>
      <c r="F149" s="11"/>
      <c r="G149" s="11"/>
      <c r="H149" s="28">
        <f t="shared" si="5"/>
        <v>0</v>
      </c>
      <c r="I149" s="64"/>
      <c r="J149" s="64"/>
    </row>
    <row r="150" spans="1:10" ht="112.5" customHeight="1" x14ac:dyDescent="0.25">
      <c r="A150" s="45">
        <f t="shared" ref="A150:A156" si="6">A149+1</f>
        <v>505</v>
      </c>
      <c r="B150" s="16" t="s">
        <v>121</v>
      </c>
      <c r="C150" s="13">
        <v>4</v>
      </c>
      <c r="D150" s="41" t="s">
        <v>112</v>
      </c>
      <c r="E150" s="11"/>
      <c r="F150" s="11"/>
      <c r="G150" s="11"/>
      <c r="H150" s="28">
        <f t="shared" si="5"/>
        <v>0</v>
      </c>
      <c r="I150" s="64"/>
      <c r="J150" s="64"/>
    </row>
    <row r="151" spans="1:10" ht="112.5" customHeight="1" x14ac:dyDescent="0.25">
      <c r="A151" s="45">
        <f t="shared" si="6"/>
        <v>506</v>
      </c>
      <c r="B151" s="16" t="s">
        <v>122</v>
      </c>
      <c r="C151" s="13">
        <v>3</v>
      </c>
      <c r="D151" s="41" t="s">
        <v>112</v>
      </c>
      <c r="E151" s="11"/>
      <c r="F151" s="11"/>
      <c r="G151" s="11"/>
      <c r="H151" s="28">
        <f t="shared" si="5"/>
        <v>0</v>
      </c>
      <c r="I151" s="64"/>
      <c r="J151" s="64"/>
    </row>
    <row r="152" spans="1:10" ht="112.5" customHeight="1" x14ac:dyDescent="0.25">
      <c r="A152" s="45">
        <f t="shared" si="6"/>
        <v>507</v>
      </c>
      <c r="B152" s="16" t="s">
        <v>123</v>
      </c>
      <c r="C152" s="13">
        <v>3</v>
      </c>
      <c r="D152" s="41" t="s">
        <v>112</v>
      </c>
      <c r="E152" s="11"/>
      <c r="F152" s="11"/>
      <c r="G152" s="11"/>
      <c r="H152" s="28">
        <f t="shared" si="5"/>
        <v>0</v>
      </c>
      <c r="I152" s="64"/>
      <c r="J152" s="64"/>
    </row>
    <row r="153" spans="1:10" ht="112.5" customHeight="1" x14ac:dyDescent="0.25">
      <c r="A153" s="45">
        <f t="shared" si="6"/>
        <v>508</v>
      </c>
      <c r="B153" s="16" t="s">
        <v>55</v>
      </c>
      <c r="C153" s="13">
        <v>3</v>
      </c>
      <c r="D153" s="41" t="s">
        <v>112</v>
      </c>
      <c r="E153" s="11"/>
      <c r="F153" s="11"/>
      <c r="G153" s="11"/>
      <c r="H153" s="28">
        <f t="shared" si="5"/>
        <v>0</v>
      </c>
      <c r="I153" s="64"/>
      <c r="J153" s="64"/>
    </row>
    <row r="154" spans="1:10" ht="112.5" customHeight="1" x14ac:dyDescent="0.25">
      <c r="A154" s="45">
        <f t="shared" si="6"/>
        <v>509</v>
      </c>
      <c r="B154" s="16" t="s">
        <v>58</v>
      </c>
      <c r="C154" s="13">
        <v>3</v>
      </c>
      <c r="D154" s="41" t="s">
        <v>112</v>
      </c>
      <c r="E154" s="11"/>
      <c r="F154" s="11"/>
      <c r="G154" s="11"/>
      <c r="H154" s="28">
        <f t="shared" si="5"/>
        <v>0</v>
      </c>
      <c r="I154" s="64"/>
      <c r="J154" s="64"/>
    </row>
    <row r="155" spans="1:10" ht="112.5" customHeight="1" x14ac:dyDescent="0.25">
      <c r="A155" s="45">
        <f t="shared" si="6"/>
        <v>510</v>
      </c>
      <c r="B155" s="17" t="s">
        <v>61</v>
      </c>
      <c r="C155" s="27">
        <v>16</v>
      </c>
      <c r="D155" s="53" t="s">
        <v>112</v>
      </c>
      <c r="E155" s="39"/>
      <c r="F155" s="39"/>
      <c r="G155" s="39"/>
      <c r="H155" s="28">
        <f>(E155+F155+G155)*C155</f>
        <v>0</v>
      </c>
      <c r="I155" s="64"/>
      <c r="J155" s="64"/>
    </row>
    <row r="156" spans="1:10" ht="112.5" customHeight="1" x14ac:dyDescent="0.25">
      <c r="A156" s="45">
        <f t="shared" si="6"/>
        <v>511</v>
      </c>
      <c r="B156" s="16" t="s">
        <v>64</v>
      </c>
      <c r="C156" s="48">
        <v>3</v>
      </c>
      <c r="D156" s="41" t="s">
        <v>112</v>
      </c>
      <c r="E156" s="11"/>
      <c r="F156" s="11"/>
      <c r="G156" s="11"/>
      <c r="H156" s="28">
        <f>(E156+F156+G156)*C156</f>
        <v>0</v>
      </c>
      <c r="I156" s="64"/>
      <c r="J156" s="64"/>
    </row>
    <row r="157" spans="1:10" ht="32.25" customHeight="1" x14ac:dyDescent="0.25">
      <c r="A157" s="105" t="s">
        <v>163</v>
      </c>
      <c r="B157" s="106"/>
      <c r="C157" s="106"/>
      <c r="D157" s="106"/>
      <c r="E157" s="106"/>
      <c r="F157" s="106"/>
      <c r="G157" s="106"/>
      <c r="H157" s="107"/>
      <c r="I157" s="64"/>
      <c r="J157" s="64"/>
    </row>
    <row r="158" spans="1:10" ht="97.5" customHeight="1" x14ac:dyDescent="0.25">
      <c r="A158" s="45">
        <f>A156+1</f>
        <v>512</v>
      </c>
      <c r="B158" s="16" t="s">
        <v>101</v>
      </c>
      <c r="C158" s="48">
        <v>3</v>
      </c>
      <c r="D158" s="41" t="s">
        <v>112</v>
      </c>
      <c r="E158" s="11"/>
      <c r="F158" s="11"/>
      <c r="G158" s="11"/>
      <c r="H158" s="28">
        <f t="shared" ref="H158:H163" si="7">(E158+F158+G158)*C158</f>
        <v>0</v>
      </c>
      <c r="I158" s="64"/>
      <c r="J158" s="64"/>
    </row>
    <row r="159" spans="1:10" ht="97.5" customHeight="1" x14ac:dyDescent="0.25">
      <c r="A159" s="45">
        <f>A158+1</f>
        <v>513</v>
      </c>
      <c r="B159" s="16" t="s">
        <v>102</v>
      </c>
      <c r="C159" s="48">
        <v>4</v>
      </c>
      <c r="D159" s="41" t="s">
        <v>112</v>
      </c>
      <c r="E159" s="11"/>
      <c r="F159" s="11"/>
      <c r="G159" s="11"/>
      <c r="H159" s="28">
        <f t="shared" si="7"/>
        <v>0</v>
      </c>
      <c r="I159" s="64"/>
      <c r="J159" s="64"/>
    </row>
    <row r="160" spans="1:10" ht="97.5" customHeight="1" x14ac:dyDescent="0.25">
      <c r="A160" s="45">
        <f t="shared" ref="A160:A177" si="8">A159+1</f>
        <v>514</v>
      </c>
      <c r="B160" s="16" t="s">
        <v>125</v>
      </c>
      <c r="C160" s="48">
        <v>3</v>
      </c>
      <c r="D160" s="41" t="s">
        <v>112</v>
      </c>
      <c r="E160" s="11"/>
      <c r="F160" s="11"/>
      <c r="G160" s="11"/>
      <c r="H160" s="28">
        <f t="shared" si="7"/>
        <v>0</v>
      </c>
      <c r="I160" s="64"/>
      <c r="J160" s="64"/>
    </row>
    <row r="161" spans="1:10" ht="97.5" customHeight="1" x14ac:dyDescent="0.25">
      <c r="A161" s="45">
        <f t="shared" si="8"/>
        <v>515</v>
      </c>
      <c r="B161" s="16" t="s">
        <v>126</v>
      </c>
      <c r="C161" s="48">
        <v>3</v>
      </c>
      <c r="D161" s="41" t="s">
        <v>112</v>
      </c>
      <c r="E161" s="11"/>
      <c r="F161" s="11"/>
      <c r="G161" s="11"/>
      <c r="H161" s="28">
        <f t="shared" si="7"/>
        <v>0</v>
      </c>
      <c r="I161" s="64"/>
      <c r="J161" s="64"/>
    </row>
    <row r="162" spans="1:10" ht="97.5" customHeight="1" x14ac:dyDescent="0.25">
      <c r="A162" s="45">
        <f t="shared" si="8"/>
        <v>516</v>
      </c>
      <c r="B162" s="16" t="s">
        <v>47</v>
      </c>
      <c r="C162" s="48">
        <v>3</v>
      </c>
      <c r="D162" s="41" t="s">
        <v>112</v>
      </c>
      <c r="E162" s="11"/>
      <c r="F162" s="11"/>
      <c r="G162" s="11"/>
      <c r="H162" s="28">
        <f t="shared" si="7"/>
        <v>0</v>
      </c>
      <c r="I162" s="64"/>
      <c r="J162" s="64"/>
    </row>
    <row r="163" spans="1:10" ht="97.5" customHeight="1" x14ac:dyDescent="0.25">
      <c r="A163" s="45">
        <f t="shared" si="8"/>
        <v>517</v>
      </c>
      <c r="B163" s="16" t="s">
        <v>48</v>
      </c>
      <c r="C163" s="48">
        <v>3</v>
      </c>
      <c r="D163" s="41" t="s">
        <v>112</v>
      </c>
      <c r="E163" s="11"/>
      <c r="F163" s="11"/>
      <c r="G163" s="11"/>
      <c r="H163" s="28">
        <f t="shared" si="7"/>
        <v>0</v>
      </c>
      <c r="I163" s="64"/>
      <c r="J163" s="64"/>
    </row>
    <row r="164" spans="1:10" ht="97.5" customHeight="1" x14ac:dyDescent="0.25">
      <c r="A164" s="45">
        <f t="shared" si="8"/>
        <v>518</v>
      </c>
      <c r="B164" s="16" t="s">
        <v>50</v>
      </c>
      <c r="C164" s="13">
        <v>3</v>
      </c>
      <c r="D164" s="41" t="s">
        <v>112</v>
      </c>
      <c r="E164" s="11"/>
      <c r="F164" s="11"/>
      <c r="G164" s="11"/>
      <c r="H164" s="28">
        <f t="shared" ref="H164:H177" si="9">(E164+F164+G164)*C164</f>
        <v>0</v>
      </c>
      <c r="I164" s="64"/>
      <c r="J164" s="64"/>
    </row>
    <row r="165" spans="1:10" ht="97.5" customHeight="1" x14ac:dyDescent="0.25">
      <c r="A165" s="45">
        <f t="shared" si="8"/>
        <v>519</v>
      </c>
      <c r="B165" s="16" t="s">
        <v>49</v>
      </c>
      <c r="C165" s="13">
        <v>3</v>
      </c>
      <c r="D165" s="41" t="s">
        <v>112</v>
      </c>
      <c r="E165" s="11"/>
      <c r="F165" s="11"/>
      <c r="G165" s="11"/>
      <c r="H165" s="28">
        <f t="shared" si="9"/>
        <v>0</v>
      </c>
      <c r="I165" s="64"/>
      <c r="J165" s="64"/>
    </row>
    <row r="166" spans="1:10" ht="97.5" customHeight="1" x14ac:dyDescent="0.25">
      <c r="A166" s="45">
        <f t="shared" si="8"/>
        <v>520</v>
      </c>
      <c r="B166" s="16" t="s">
        <v>51</v>
      </c>
      <c r="C166" s="13">
        <v>4</v>
      </c>
      <c r="D166" s="41" t="s">
        <v>112</v>
      </c>
      <c r="E166" s="11"/>
      <c r="F166" s="11"/>
      <c r="G166" s="11"/>
      <c r="H166" s="28">
        <f t="shared" si="9"/>
        <v>0</v>
      </c>
      <c r="I166" s="64"/>
      <c r="J166" s="64"/>
    </row>
    <row r="167" spans="1:10" ht="97.5" customHeight="1" x14ac:dyDescent="0.25">
      <c r="A167" s="45">
        <f t="shared" si="8"/>
        <v>521</v>
      </c>
      <c r="B167" s="16" t="s">
        <v>52</v>
      </c>
      <c r="C167" s="13">
        <v>3</v>
      </c>
      <c r="D167" s="41" t="s">
        <v>112</v>
      </c>
      <c r="E167" s="11"/>
      <c r="F167" s="11"/>
      <c r="G167" s="11"/>
      <c r="H167" s="28">
        <f t="shared" si="9"/>
        <v>0</v>
      </c>
      <c r="I167" s="64"/>
      <c r="J167" s="64"/>
    </row>
    <row r="168" spans="1:10" ht="97.5" customHeight="1" x14ac:dyDescent="0.25">
      <c r="A168" s="45">
        <f t="shared" si="8"/>
        <v>522</v>
      </c>
      <c r="B168" s="16" t="s">
        <v>53</v>
      </c>
      <c r="C168" s="13">
        <v>3</v>
      </c>
      <c r="D168" s="41" t="s">
        <v>112</v>
      </c>
      <c r="E168" s="11"/>
      <c r="F168" s="11"/>
      <c r="G168" s="11"/>
      <c r="H168" s="28">
        <f t="shared" si="9"/>
        <v>0</v>
      </c>
      <c r="I168" s="64"/>
      <c r="J168" s="64"/>
    </row>
    <row r="169" spans="1:10" ht="97.5" customHeight="1" x14ac:dyDescent="0.25">
      <c r="A169" s="45">
        <f t="shared" si="8"/>
        <v>523</v>
      </c>
      <c r="B169" s="16" t="s">
        <v>54</v>
      </c>
      <c r="C169" s="13">
        <v>3</v>
      </c>
      <c r="D169" s="41" t="s">
        <v>112</v>
      </c>
      <c r="E169" s="11"/>
      <c r="F169" s="11"/>
      <c r="G169" s="11"/>
      <c r="H169" s="28">
        <f t="shared" si="9"/>
        <v>0</v>
      </c>
      <c r="I169" s="64"/>
      <c r="J169" s="64"/>
    </row>
    <row r="170" spans="1:10" ht="97.5" customHeight="1" x14ac:dyDescent="0.25">
      <c r="A170" s="45">
        <f t="shared" si="8"/>
        <v>524</v>
      </c>
      <c r="B170" s="16" t="s">
        <v>56</v>
      </c>
      <c r="C170" s="13">
        <v>3</v>
      </c>
      <c r="D170" s="41" t="s">
        <v>112</v>
      </c>
      <c r="E170" s="11"/>
      <c r="F170" s="11"/>
      <c r="G170" s="11"/>
      <c r="H170" s="28">
        <f t="shared" si="9"/>
        <v>0</v>
      </c>
      <c r="I170" s="64"/>
      <c r="J170" s="64"/>
    </row>
    <row r="171" spans="1:10" ht="97.5" customHeight="1" x14ac:dyDescent="0.25">
      <c r="A171" s="45">
        <f t="shared" si="8"/>
        <v>525</v>
      </c>
      <c r="B171" s="16" t="s">
        <v>57</v>
      </c>
      <c r="C171" s="13">
        <v>3</v>
      </c>
      <c r="D171" s="41" t="s">
        <v>112</v>
      </c>
      <c r="E171" s="11"/>
      <c r="F171" s="11"/>
      <c r="G171" s="11"/>
      <c r="H171" s="28">
        <f t="shared" si="9"/>
        <v>0</v>
      </c>
      <c r="I171" s="64"/>
      <c r="J171" s="64"/>
    </row>
    <row r="172" spans="1:10" ht="97.5" customHeight="1" x14ac:dyDescent="0.25">
      <c r="A172" s="45">
        <f t="shared" si="8"/>
        <v>526</v>
      </c>
      <c r="B172" s="16" t="s">
        <v>59</v>
      </c>
      <c r="C172" s="13">
        <v>3</v>
      </c>
      <c r="D172" s="41" t="s">
        <v>112</v>
      </c>
      <c r="E172" s="11"/>
      <c r="F172" s="11"/>
      <c r="G172" s="11"/>
      <c r="H172" s="28">
        <f t="shared" si="9"/>
        <v>0</v>
      </c>
      <c r="I172" s="64"/>
      <c r="J172" s="64"/>
    </row>
    <row r="173" spans="1:10" ht="97.5" customHeight="1" x14ac:dyDescent="0.25">
      <c r="A173" s="45">
        <f t="shared" si="8"/>
        <v>527</v>
      </c>
      <c r="B173" s="16" t="s">
        <v>60</v>
      </c>
      <c r="C173" s="13">
        <v>3</v>
      </c>
      <c r="D173" s="41" t="s">
        <v>112</v>
      </c>
      <c r="E173" s="11"/>
      <c r="F173" s="11"/>
      <c r="G173" s="11"/>
      <c r="H173" s="28">
        <f t="shared" si="9"/>
        <v>0</v>
      </c>
      <c r="I173" s="64"/>
      <c r="J173" s="64"/>
    </row>
    <row r="174" spans="1:10" ht="99" customHeight="1" x14ac:dyDescent="0.25">
      <c r="A174" s="45">
        <f t="shared" si="8"/>
        <v>528</v>
      </c>
      <c r="B174" s="16" t="s">
        <v>62</v>
      </c>
      <c r="C174" s="48">
        <v>3</v>
      </c>
      <c r="D174" s="41" t="s">
        <v>112</v>
      </c>
      <c r="E174" s="11"/>
      <c r="F174" s="11"/>
      <c r="G174" s="11"/>
      <c r="H174" s="28">
        <f t="shared" si="9"/>
        <v>0</v>
      </c>
      <c r="I174" s="64"/>
      <c r="J174" s="64"/>
    </row>
    <row r="175" spans="1:10" ht="99" customHeight="1" x14ac:dyDescent="0.25">
      <c r="A175" s="45">
        <f t="shared" si="8"/>
        <v>529</v>
      </c>
      <c r="B175" s="16" t="s">
        <v>63</v>
      </c>
      <c r="C175" s="48">
        <v>3</v>
      </c>
      <c r="D175" s="41" t="s">
        <v>112</v>
      </c>
      <c r="E175" s="11"/>
      <c r="F175" s="11"/>
      <c r="G175" s="11"/>
      <c r="H175" s="28">
        <f t="shared" si="9"/>
        <v>0</v>
      </c>
      <c r="I175" s="64"/>
      <c r="J175" s="64"/>
    </row>
    <row r="176" spans="1:10" ht="99" customHeight="1" x14ac:dyDescent="0.25">
      <c r="A176" s="45">
        <f t="shared" si="8"/>
        <v>530</v>
      </c>
      <c r="B176" s="16" t="s">
        <v>65</v>
      </c>
      <c r="C176" s="48">
        <v>3</v>
      </c>
      <c r="D176" s="41" t="s">
        <v>112</v>
      </c>
      <c r="E176" s="11"/>
      <c r="F176" s="11"/>
      <c r="G176" s="11"/>
      <c r="H176" s="28">
        <f t="shared" si="9"/>
        <v>0</v>
      </c>
      <c r="I176" s="64"/>
      <c r="J176" s="64"/>
    </row>
    <row r="177" spans="1:10" ht="99" customHeight="1" x14ac:dyDescent="0.25">
      <c r="A177" s="45">
        <f t="shared" si="8"/>
        <v>531</v>
      </c>
      <c r="B177" s="16" t="s">
        <v>66</v>
      </c>
      <c r="C177" s="48">
        <v>3</v>
      </c>
      <c r="D177" s="41" t="s">
        <v>112</v>
      </c>
      <c r="E177" s="11"/>
      <c r="F177" s="11"/>
      <c r="G177" s="11"/>
      <c r="H177" s="28">
        <f t="shared" si="9"/>
        <v>0</v>
      </c>
      <c r="I177" s="64"/>
      <c r="J177" s="64"/>
    </row>
    <row r="178" spans="1:10" ht="35.25" customHeight="1" x14ac:dyDescent="0.25">
      <c r="A178" s="105" t="s">
        <v>164</v>
      </c>
      <c r="B178" s="106"/>
      <c r="C178" s="106"/>
      <c r="D178" s="106"/>
      <c r="E178" s="106"/>
      <c r="F178" s="106"/>
      <c r="G178" s="106"/>
      <c r="H178" s="107"/>
      <c r="I178" s="64"/>
      <c r="J178" s="64"/>
    </row>
    <row r="179" spans="1:10" ht="109.5" customHeight="1" x14ac:dyDescent="0.25">
      <c r="A179" s="45">
        <f>A177+1</f>
        <v>532</v>
      </c>
      <c r="B179" s="16" t="s">
        <v>70</v>
      </c>
      <c r="C179" s="48">
        <v>4</v>
      </c>
      <c r="D179" s="41" t="s">
        <v>112</v>
      </c>
      <c r="E179" s="11"/>
      <c r="F179" s="11"/>
      <c r="G179" s="11"/>
      <c r="H179" s="28">
        <f t="shared" ref="H179:H188" si="10">(E179+F179+G179)*C179</f>
        <v>0</v>
      </c>
      <c r="I179" s="64"/>
      <c r="J179" s="64"/>
    </row>
    <row r="180" spans="1:10" ht="109.5" customHeight="1" x14ac:dyDescent="0.25">
      <c r="A180" s="45">
        <f t="shared" ref="A180:A197" si="11">A179+1</f>
        <v>533</v>
      </c>
      <c r="B180" s="16" t="s">
        <v>69</v>
      </c>
      <c r="C180" s="48">
        <v>3</v>
      </c>
      <c r="D180" s="41" t="s">
        <v>112</v>
      </c>
      <c r="E180" s="11"/>
      <c r="F180" s="11"/>
      <c r="G180" s="11"/>
      <c r="H180" s="28">
        <f t="shared" si="10"/>
        <v>0</v>
      </c>
      <c r="I180" s="64"/>
      <c r="J180" s="64"/>
    </row>
    <row r="181" spans="1:10" ht="107.25" customHeight="1" x14ac:dyDescent="0.25">
      <c r="A181" s="45">
        <f t="shared" si="11"/>
        <v>534</v>
      </c>
      <c r="B181" s="16" t="s">
        <v>71</v>
      </c>
      <c r="C181" s="48">
        <v>3</v>
      </c>
      <c r="D181" s="41" t="s">
        <v>112</v>
      </c>
      <c r="E181" s="11"/>
      <c r="F181" s="11"/>
      <c r="G181" s="11"/>
      <c r="H181" s="28">
        <f t="shared" si="10"/>
        <v>0</v>
      </c>
      <c r="I181" s="64"/>
      <c r="J181" s="64"/>
    </row>
    <row r="182" spans="1:10" ht="102.75" customHeight="1" x14ac:dyDescent="0.25">
      <c r="A182" s="45">
        <f t="shared" si="11"/>
        <v>535</v>
      </c>
      <c r="B182" s="16" t="s">
        <v>73</v>
      </c>
      <c r="C182" s="48">
        <v>3</v>
      </c>
      <c r="D182" s="41" t="s">
        <v>112</v>
      </c>
      <c r="E182" s="11"/>
      <c r="F182" s="11"/>
      <c r="G182" s="11"/>
      <c r="H182" s="28">
        <f t="shared" si="10"/>
        <v>0</v>
      </c>
      <c r="I182" s="64"/>
      <c r="J182" s="64"/>
    </row>
    <row r="183" spans="1:10" ht="102.75" customHeight="1" x14ac:dyDescent="0.25">
      <c r="A183" s="45">
        <f t="shared" si="11"/>
        <v>536</v>
      </c>
      <c r="B183" s="16" t="s">
        <v>72</v>
      </c>
      <c r="C183" s="48">
        <v>3</v>
      </c>
      <c r="D183" s="41" t="s">
        <v>112</v>
      </c>
      <c r="E183" s="11"/>
      <c r="F183" s="11"/>
      <c r="G183" s="11"/>
      <c r="H183" s="28">
        <f t="shared" si="10"/>
        <v>0</v>
      </c>
      <c r="I183" s="64"/>
      <c r="J183" s="64"/>
    </row>
    <row r="184" spans="1:10" ht="102.75" customHeight="1" x14ac:dyDescent="0.25">
      <c r="A184" s="45">
        <f t="shared" si="11"/>
        <v>537</v>
      </c>
      <c r="B184" s="16" t="s">
        <v>67</v>
      </c>
      <c r="C184" s="48">
        <v>3</v>
      </c>
      <c r="D184" s="41" t="s">
        <v>112</v>
      </c>
      <c r="E184" s="11"/>
      <c r="F184" s="11"/>
      <c r="G184" s="11"/>
      <c r="H184" s="28">
        <f t="shared" si="10"/>
        <v>0</v>
      </c>
      <c r="I184" s="64"/>
      <c r="J184" s="64"/>
    </row>
    <row r="185" spans="1:10" ht="102.75" customHeight="1" x14ac:dyDescent="0.25">
      <c r="A185" s="45">
        <f t="shared" si="11"/>
        <v>538</v>
      </c>
      <c r="B185" s="16" t="s">
        <v>68</v>
      </c>
      <c r="C185" s="48">
        <v>3</v>
      </c>
      <c r="D185" s="41" t="s">
        <v>112</v>
      </c>
      <c r="E185" s="11"/>
      <c r="F185" s="11"/>
      <c r="G185" s="11"/>
      <c r="H185" s="28">
        <f t="shared" si="10"/>
        <v>0</v>
      </c>
      <c r="I185" s="64"/>
      <c r="J185" s="64"/>
    </row>
    <row r="186" spans="1:10" ht="102.75" customHeight="1" x14ac:dyDescent="0.25">
      <c r="A186" s="45">
        <f t="shared" si="11"/>
        <v>539</v>
      </c>
      <c r="B186" s="16" t="s">
        <v>74</v>
      </c>
      <c r="C186" s="48">
        <v>3</v>
      </c>
      <c r="D186" s="41" t="s">
        <v>112</v>
      </c>
      <c r="E186" s="11"/>
      <c r="F186" s="11"/>
      <c r="G186" s="11"/>
      <c r="H186" s="28">
        <f t="shared" si="10"/>
        <v>0</v>
      </c>
      <c r="I186" s="64"/>
      <c r="J186" s="64"/>
    </row>
    <row r="187" spans="1:10" ht="102.75" customHeight="1" x14ac:dyDescent="0.25">
      <c r="A187" s="45">
        <f t="shared" si="11"/>
        <v>540</v>
      </c>
      <c r="B187" s="16" t="s">
        <v>75</v>
      </c>
      <c r="C187" s="48">
        <v>3</v>
      </c>
      <c r="D187" s="41" t="s">
        <v>112</v>
      </c>
      <c r="E187" s="11"/>
      <c r="F187" s="11"/>
      <c r="G187" s="11"/>
      <c r="H187" s="28">
        <f t="shared" si="10"/>
        <v>0</v>
      </c>
      <c r="I187" s="64"/>
      <c r="J187" s="64"/>
    </row>
    <row r="188" spans="1:10" ht="102.75" customHeight="1" x14ac:dyDescent="0.25">
      <c r="A188" s="45">
        <f t="shared" si="11"/>
        <v>541</v>
      </c>
      <c r="B188" s="16" t="s">
        <v>76</v>
      </c>
      <c r="C188" s="48">
        <v>4</v>
      </c>
      <c r="D188" s="41" t="s">
        <v>112</v>
      </c>
      <c r="E188" s="11"/>
      <c r="F188" s="11"/>
      <c r="G188" s="11"/>
      <c r="H188" s="28">
        <f t="shared" si="10"/>
        <v>0</v>
      </c>
      <c r="I188" s="64"/>
      <c r="J188" s="64"/>
    </row>
    <row r="189" spans="1:10" ht="36" customHeight="1" x14ac:dyDescent="0.25">
      <c r="A189" s="105" t="s">
        <v>165</v>
      </c>
      <c r="B189" s="106"/>
      <c r="C189" s="106"/>
      <c r="D189" s="106"/>
      <c r="E189" s="106"/>
      <c r="F189" s="106"/>
      <c r="G189" s="106"/>
      <c r="H189" s="107"/>
      <c r="I189" s="64"/>
      <c r="J189" s="64"/>
    </row>
    <row r="190" spans="1:10" ht="54.75" customHeight="1" x14ac:dyDescent="0.25">
      <c r="A190" s="45">
        <f>A188+1</f>
        <v>542</v>
      </c>
      <c r="B190" s="16" t="s">
        <v>77</v>
      </c>
      <c r="C190" s="48">
        <v>1</v>
      </c>
      <c r="D190" s="41" t="s">
        <v>8</v>
      </c>
      <c r="E190" s="11"/>
      <c r="F190" s="11"/>
      <c r="G190" s="11"/>
      <c r="H190" s="28">
        <f t="shared" ref="H190:H204" si="12">(E190+F190+G190)*C190</f>
        <v>0</v>
      </c>
      <c r="I190" s="64"/>
      <c r="J190" s="64"/>
    </row>
    <row r="191" spans="1:10" ht="54.75" customHeight="1" x14ac:dyDescent="0.25">
      <c r="A191" s="45">
        <f t="shared" si="11"/>
        <v>543</v>
      </c>
      <c r="B191" s="16" t="s">
        <v>78</v>
      </c>
      <c r="C191" s="13">
        <v>2529</v>
      </c>
      <c r="D191" s="41" t="s">
        <v>8</v>
      </c>
      <c r="E191" s="11"/>
      <c r="F191" s="11"/>
      <c r="G191" s="11"/>
      <c r="H191" s="28">
        <f t="shared" si="12"/>
        <v>0</v>
      </c>
      <c r="I191" s="64"/>
      <c r="J191" s="64"/>
    </row>
    <row r="192" spans="1:10" ht="54.75" customHeight="1" x14ac:dyDescent="0.25">
      <c r="A192" s="45">
        <f t="shared" si="11"/>
        <v>544</v>
      </c>
      <c r="B192" s="16" t="s">
        <v>79</v>
      </c>
      <c r="C192" s="48">
        <v>3</v>
      </c>
      <c r="D192" s="41" t="s">
        <v>8</v>
      </c>
      <c r="E192" s="11"/>
      <c r="F192" s="11"/>
      <c r="G192" s="11"/>
      <c r="H192" s="28">
        <f t="shared" si="12"/>
        <v>0</v>
      </c>
      <c r="I192" s="64"/>
      <c r="J192" s="64"/>
    </row>
    <row r="193" spans="1:10" ht="54.75" customHeight="1" x14ac:dyDescent="0.25">
      <c r="A193" s="45">
        <f t="shared" si="11"/>
        <v>545</v>
      </c>
      <c r="B193" s="16" t="s">
        <v>80</v>
      </c>
      <c r="C193" s="48">
        <v>1</v>
      </c>
      <c r="D193" s="41" t="s">
        <v>8</v>
      </c>
      <c r="E193" s="11"/>
      <c r="F193" s="11"/>
      <c r="G193" s="11"/>
      <c r="H193" s="28">
        <f t="shared" si="12"/>
        <v>0</v>
      </c>
      <c r="I193" s="64"/>
      <c r="J193" s="64"/>
    </row>
    <row r="194" spans="1:10" ht="54.75" customHeight="1" x14ac:dyDescent="0.25">
      <c r="A194" s="45">
        <f t="shared" si="11"/>
        <v>546</v>
      </c>
      <c r="B194" s="16" t="s">
        <v>81</v>
      </c>
      <c r="C194" s="48">
        <v>1</v>
      </c>
      <c r="D194" s="41" t="s">
        <v>8</v>
      </c>
      <c r="E194" s="11"/>
      <c r="F194" s="11"/>
      <c r="G194" s="11"/>
      <c r="H194" s="28">
        <f t="shared" si="12"/>
        <v>0</v>
      </c>
      <c r="I194" s="64"/>
      <c r="J194" s="64"/>
    </row>
    <row r="195" spans="1:10" ht="54.75" customHeight="1" x14ac:dyDescent="0.25">
      <c r="A195" s="45">
        <f t="shared" si="11"/>
        <v>547</v>
      </c>
      <c r="B195" s="16" t="s">
        <v>82</v>
      </c>
      <c r="C195" s="48">
        <v>1</v>
      </c>
      <c r="D195" s="41" t="s">
        <v>8</v>
      </c>
      <c r="E195" s="11"/>
      <c r="F195" s="11"/>
      <c r="G195" s="11"/>
      <c r="H195" s="28">
        <f t="shared" si="12"/>
        <v>0</v>
      </c>
      <c r="I195" s="64"/>
      <c r="J195" s="64"/>
    </row>
    <row r="196" spans="1:10" ht="54.75" customHeight="1" x14ac:dyDescent="0.25">
      <c r="A196" s="45">
        <f t="shared" si="11"/>
        <v>548</v>
      </c>
      <c r="B196" s="16" t="s">
        <v>93</v>
      </c>
      <c r="C196" s="48">
        <v>47</v>
      </c>
      <c r="D196" s="41" t="s">
        <v>8</v>
      </c>
      <c r="E196" s="11"/>
      <c r="F196" s="11"/>
      <c r="G196" s="11"/>
      <c r="H196" s="28">
        <f t="shared" si="12"/>
        <v>0</v>
      </c>
      <c r="I196" s="64"/>
      <c r="J196" s="64"/>
    </row>
    <row r="197" spans="1:10" ht="54.75" customHeight="1" x14ac:dyDescent="0.25">
      <c r="A197" s="45">
        <f t="shared" si="11"/>
        <v>549</v>
      </c>
      <c r="B197" s="16" t="s">
        <v>83</v>
      </c>
      <c r="C197" s="48">
        <v>3</v>
      </c>
      <c r="D197" s="41" t="s">
        <v>8</v>
      </c>
      <c r="E197" s="11"/>
      <c r="F197" s="11"/>
      <c r="G197" s="11"/>
      <c r="H197" s="28">
        <f t="shared" si="12"/>
        <v>0</v>
      </c>
      <c r="I197" s="64"/>
      <c r="J197" s="64"/>
    </row>
    <row r="198" spans="1:10" ht="54.75" customHeight="1" x14ac:dyDescent="0.25">
      <c r="A198" s="45">
        <f>A197+1</f>
        <v>550</v>
      </c>
      <c r="B198" s="16" t="s">
        <v>84</v>
      </c>
      <c r="C198" s="48">
        <v>1</v>
      </c>
      <c r="D198" s="41" t="s">
        <v>8</v>
      </c>
      <c r="E198" s="11"/>
      <c r="F198" s="11"/>
      <c r="G198" s="11"/>
      <c r="H198" s="28">
        <f t="shared" si="12"/>
        <v>0</v>
      </c>
      <c r="I198" s="64"/>
      <c r="J198" s="64"/>
    </row>
    <row r="199" spans="1:10" ht="54.75" customHeight="1" x14ac:dyDescent="0.25">
      <c r="A199" s="45">
        <f>A198+1</f>
        <v>551</v>
      </c>
      <c r="B199" s="29" t="s">
        <v>109</v>
      </c>
      <c r="C199" s="48">
        <v>1</v>
      </c>
      <c r="D199" s="41" t="s">
        <v>8</v>
      </c>
      <c r="E199" s="11"/>
      <c r="F199" s="11"/>
      <c r="G199" s="11"/>
      <c r="H199" s="28">
        <f t="shared" si="12"/>
        <v>0</v>
      </c>
      <c r="I199" s="64"/>
      <c r="J199" s="64"/>
    </row>
    <row r="200" spans="1:10" ht="54.75" customHeight="1" x14ac:dyDescent="0.25">
      <c r="A200" s="45">
        <f t="shared" ref="A200:A204" si="13">A199+1</f>
        <v>552</v>
      </c>
      <c r="B200" s="16" t="s">
        <v>86</v>
      </c>
      <c r="C200" s="48">
        <v>1</v>
      </c>
      <c r="D200" s="41" t="s">
        <v>8</v>
      </c>
      <c r="E200" s="11"/>
      <c r="F200" s="11"/>
      <c r="G200" s="11"/>
      <c r="H200" s="28">
        <f t="shared" si="12"/>
        <v>0</v>
      </c>
      <c r="I200" s="64"/>
      <c r="J200" s="64"/>
    </row>
    <row r="201" spans="1:10" ht="54.75" customHeight="1" x14ac:dyDescent="0.25">
      <c r="A201" s="45">
        <f t="shared" si="13"/>
        <v>553</v>
      </c>
      <c r="B201" s="16" t="s">
        <v>85</v>
      </c>
      <c r="C201" s="48">
        <v>1</v>
      </c>
      <c r="D201" s="41" t="s">
        <v>8</v>
      </c>
      <c r="E201" s="11"/>
      <c r="F201" s="11"/>
      <c r="G201" s="11"/>
      <c r="H201" s="28">
        <f t="shared" si="12"/>
        <v>0</v>
      </c>
      <c r="I201" s="64"/>
      <c r="J201" s="64"/>
    </row>
    <row r="202" spans="1:10" ht="54.75" customHeight="1" x14ac:dyDescent="0.25">
      <c r="A202" s="45">
        <f t="shared" si="13"/>
        <v>554</v>
      </c>
      <c r="B202" s="16" t="s">
        <v>87</v>
      </c>
      <c r="C202" s="48">
        <v>1</v>
      </c>
      <c r="D202" s="41" t="s">
        <v>8</v>
      </c>
      <c r="E202" s="11"/>
      <c r="F202" s="11"/>
      <c r="G202" s="11"/>
      <c r="H202" s="28">
        <f t="shared" si="12"/>
        <v>0</v>
      </c>
      <c r="I202" s="64"/>
      <c r="J202" s="64"/>
    </row>
    <row r="203" spans="1:10" ht="54.75" customHeight="1" x14ac:dyDescent="0.25">
      <c r="A203" s="45">
        <f t="shared" si="13"/>
        <v>555</v>
      </c>
      <c r="B203" s="16" t="s">
        <v>88</v>
      </c>
      <c r="C203" s="48">
        <v>1</v>
      </c>
      <c r="D203" s="41" t="s">
        <v>8</v>
      </c>
      <c r="E203" s="11"/>
      <c r="F203" s="11"/>
      <c r="G203" s="11"/>
      <c r="H203" s="28">
        <f t="shared" si="12"/>
        <v>0</v>
      </c>
      <c r="I203" s="64"/>
      <c r="J203" s="64"/>
    </row>
    <row r="204" spans="1:10" ht="54.75" customHeight="1" x14ac:dyDescent="0.25">
      <c r="A204" s="45">
        <f t="shared" si="13"/>
        <v>556</v>
      </c>
      <c r="B204" s="16" t="s">
        <v>141</v>
      </c>
      <c r="C204" s="48">
        <v>70</v>
      </c>
      <c r="D204" s="41" t="s">
        <v>112</v>
      </c>
      <c r="E204" s="11"/>
      <c r="F204" s="11"/>
      <c r="G204" s="11"/>
      <c r="H204" s="28">
        <f t="shared" si="12"/>
        <v>0</v>
      </c>
      <c r="I204" s="64"/>
      <c r="J204" s="64"/>
    </row>
    <row r="205" spans="1:10" ht="42" customHeight="1" x14ac:dyDescent="0.25">
      <c r="A205" s="105" t="s">
        <v>166</v>
      </c>
      <c r="B205" s="106"/>
      <c r="C205" s="106"/>
      <c r="D205" s="106"/>
      <c r="E205" s="106"/>
      <c r="F205" s="106"/>
      <c r="G205" s="106"/>
      <c r="H205" s="107"/>
      <c r="I205" s="64"/>
      <c r="J205" s="64"/>
    </row>
    <row r="206" spans="1:10" ht="90.75" customHeight="1" x14ac:dyDescent="0.25">
      <c r="A206" s="45">
        <f>A204+1</f>
        <v>557</v>
      </c>
      <c r="B206" s="16" t="s">
        <v>89</v>
      </c>
      <c r="C206" s="48">
        <v>1</v>
      </c>
      <c r="D206" s="41" t="s">
        <v>8</v>
      </c>
      <c r="E206" s="11"/>
      <c r="F206" s="11"/>
      <c r="G206" s="11"/>
      <c r="H206" s="28">
        <f>(E206+F206+G206)*C206</f>
        <v>0</v>
      </c>
      <c r="I206" s="64"/>
      <c r="J206" s="64"/>
    </row>
    <row r="207" spans="1:10" ht="125.25" customHeight="1" x14ac:dyDescent="0.25">
      <c r="A207" s="45">
        <f>A206+1</f>
        <v>558</v>
      </c>
      <c r="B207" s="16" t="s">
        <v>90</v>
      </c>
      <c r="C207" s="48">
        <v>11</v>
      </c>
      <c r="D207" s="41" t="s">
        <v>112</v>
      </c>
      <c r="E207" s="11"/>
      <c r="F207" s="11"/>
      <c r="G207" s="11"/>
      <c r="H207" s="28">
        <f>(E207+F207+G207)*C207</f>
        <v>0</v>
      </c>
      <c r="I207" s="64"/>
      <c r="J207" s="64"/>
    </row>
    <row r="208" spans="1:10" ht="147.75" customHeight="1" x14ac:dyDescent="0.25">
      <c r="A208" s="45">
        <f>A207+1</f>
        <v>559</v>
      </c>
      <c r="B208" s="16" t="s">
        <v>91</v>
      </c>
      <c r="C208" s="48">
        <v>304</v>
      </c>
      <c r="D208" s="41" t="s">
        <v>112</v>
      </c>
      <c r="E208" s="11"/>
      <c r="F208" s="11"/>
      <c r="G208" s="11"/>
      <c r="H208" s="28">
        <f>(E208+F208+G208)*C208</f>
        <v>0</v>
      </c>
      <c r="I208" s="64"/>
      <c r="J208" s="64"/>
    </row>
    <row r="209" spans="1:10" ht="41.25" customHeight="1" x14ac:dyDescent="0.25">
      <c r="A209" s="99" t="s">
        <v>132</v>
      </c>
      <c r="B209" s="100"/>
      <c r="C209" s="100"/>
      <c r="D209" s="100"/>
      <c r="E209" s="100"/>
      <c r="F209" s="100"/>
      <c r="G209" s="101"/>
      <c r="H209" s="24">
        <f>SUM(H206:H208,H190:H204,H179:H188,H158:H177,H147:H156)</f>
        <v>0</v>
      </c>
      <c r="I209" s="64"/>
      <c r="J209" s="64"/>
    </row>
    <row r="210" spans="1:10" ht="51" customHeight="1" x14ac:dyDescent="0.25">
      <c r="A210" s="102" t="s">
        <v>167</v>
      </c>
      <c r="B210" s="103"/>
      <c r="C210" s="103"/>
      <c r="D210" s="103"/>
      <c r="E210" s="103"/>
      <c r="F210" s="103"/>
      <c r="G210" s="103"/>
      <c r="H210" s="104"/>
      <c r="I210" s="64"/>
      <c r="J210" s="64"/>
    </row>
    <row r="211" spans="1:10" ht="45" customHeight="1" x14ac:dyDescent="0.25">
      <c r="A211" s="45">
        <f>1+A208</f>
        <v>560</v>
      </c>
      <c r="B211" s="16" t="s">
        <v>182</v>
      </c>
      <c r="C211" s="54"/>
      <c r="D211" s="41" t="s">
        <v>9</v>
      </c>
      <c r="E211" s="81"/>
      <c r="F211" s="81"/>
      <c r="G211" s="81"/>
      <c r="H211" s="70">
        <f>(E211+F211+G211)*C211</f>
        <v>0</v>
      </c>
      <c r="I211" s="64"/>
      <c r="J211" s="64"/>
    </row>
    <row r="212" spans="1:10" ht="45" customHeight="1" x14ac:dyDescent="0.25">
      <c r="A212" s="45">
        <f>1+A211</f>
        <v>561</v>
      </c>
      <c r="B212" s="16" t="s">
        <v>151</v>
      </c>
      <c r="C212" s="54"/>
      <c r="D212" s="66" t="s">
        <v>46</v>
      </c>
      <c r="E212" s="85"/>
      <c r="F212" s="85"/>
      <c r="G212" s="85"/>
      <c r="H212" s="70">
        <f>(E212+F212+G212)*C212</f>
        <v>0</v>
      </c>
      <c r="I212" s="64"/>
      <c r="J212" s="64"/>
    </row>
    <row r="213" spans="1:10" x14ac:dyDescent="0.25">
      <c r="A213" s="98" t="s">
        <v>42</v>
      </c>
      <c r="B213" s="98"/>
    </row>
    <row r="214" spans="1:10" x14ac:dyDescent="0.25">
      <c r="A214" s="18"/>
      <c r="B214" s="18"/>
      <c r="C214" s="18"/>
    </row>
  </sheetData>
  <sheetProtection algorithmName="SHA-512" hashValue="3E1uTmlliU+u6TgDPPIfihFlwZN20BsA77SNyvf9uIrQTKI/ViIH5tmwYcKFZf3c/TLUCAPFehAHdYI1Yp2yWQ==" saltValue="BEDedSjK/X4J1UDWattTfg==" spinCount="100000" sheet="1" objects="1" scenarios="1"/>
  <mergeCells count="25">
    <mergeCell ref="A7:H7"/>
    <mergeCell ref="A137:H137"/>
    <mergeCell ref="A178:H178"/>
    <mergeCell ref="A142:H142"/>
    <mergeCell ref="A144:G144"/>
    <mergeCell ref="A145:H145"/>
    <mergeCell ref="A146:H146"/>
    <mergeCell ref="A157:H157"/>
    <mergeCell ref="A11:H11"/>
    <mergeCell ref="A133:H133"/>
    <mergeCell ref="A129:H129"/>
    <mergeCell ref="A91:H91"/>
    <mergeCell ref="A120:G120"/>
    <mergeCell ref="A121:H121"/>
    <mergeCell ref="A125:H125"/>
    <mergeCell ref="A213:B213"/>
    <mergeCell ref="A209:G209"/>
    <mergeCell ref="A210:H210"/>
    <mergeCell ref="A189:H189"/>
    <mergeCell ref="A205:H205"/>
    <mergeCell ref="A1:H1"/>
    <mergeCell ref="B2:H2"/>
    <mergeCell ref="B4:H4"/>
    <mergeCell ref="A6:H6"/>
    <mergeCell ref="B3:H3"/>
  </mergeCells>
  <pageMargins left="0.7" right="0.7" top="0.75" bottom="0.75" header="0.3" footer="0.3"/>
  <pageSetup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North Region </vt:lpstr>
    </vt:vector>
  </TitlesOfParts>
  <Manager/>
  <Company>Division of Revenue and Enterprise Services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Tran, Kathy</dc:creator>
  <cp:keywords/>
  <dc:description/>
  <cp:lastModifiedBy>Hien</cp:lastModifiedBy>
  <cp:revision/>
  <dcterms:created xsi:type="dcterms:W3CDTF">2018-10-19T15:39:18Z</dcterms:created>
  <dcterms:modified xsi:type="dcterms:W3CDTF">2022-12-01T10:21:41Z</dcterms:modified>
  <cp:category/>
  <cp:contentStatus/>
</cp:coreProperties>
</file>