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05" windowWidth="15180" windowHeight="7440" tabRatio="916" firstSheet="7" activeTab="14"/>
  </bookViews>
  <sheets>
    <sheet name="Instructions" sheetId="42" r:id="rId1"/>
    <sheet name="MA Premium" sheetId="24" r:id="rId2"/>
    <sheet name="MA Budgets" sheetId="44" r:id="rId3"/>
    <sheet name="MA Gain Sharing" sheetId="26" r:id="rId4"/>
    <sheet name="(A) MA Premium Develop" sheetId="25" r:id="rId5"/>
    <sheet name="(B) MA Premium Develop" sheetId="32" r:id="rId6"/>
    <sheet name="(C) MA Premium Develop" sheetId="33" r:id="rId7"/>
    <sheet name="(D) MA Premium Develop" sheetId="39" r:id="rId8"/>
    <sheet name="(E) MA Premium Develop" sheetId="46" r:id="rId9"/>
    <sheet name="(F) MA Premium Develop" sheetId="47" r:id="rId10"/>
    <sheet name="(G) MA Premium Develop" sheetId="41" r:id="rId11"/>
    <sheet name="(H) MA Premium Develop" sheetId="45" r:id="rId12"/>
    <sheet name="(I) MA Premium Develop" sheetId="40" r:id="rId13"/>
    <sheet name="(J) MA Premium Develop" sheetId="48" r:id="rId14"/>
    <sheet name="(K) MA Premium Develop" sheetId="49" r:id="rId15"/>
  </sheets>
  <externalReferences>
    <externalReference r:id="rId16"/>
  </externalReferences>
  <definedNames>
    <definedName name="DataOrigin" localSheetId="5" hidden="1">'[1]HP Detail'!#REF!</definedName>
    <definedName name="DataOrigin" localSheetId="6" hidden="1">'[1]HP Detail'!#REF!</definedName>
    <definedName name="DataOrigin" localSheetId="7" hidden="1">'[1]HP Detail'!#REF!</definedName>
    <definedName name="DataOrigin" localSheetId="8" hidden="1">'[1]HP Detail'!#REF!</definedName>
    <definedName name="DataOrigin" localSheetId="9" hidden="1">'[1]HP Detail'!#REF!</definedName>
    <definedName name="DataOrigin" localSheetId="10" hidden="1">'[1]HP Detail'!#REF!</definedName>
    <definedName name="DataOrigin" localSheetId="11" hidden="1">'[1]HP Detail'!#REF!</definedName>
    <definedName name="DataOrigin" localSheetId="12" hidden="1">'[1]HP Detail'!#REF!</definedName>
    <definedName name="DataOrigin" localSheetId="13" hidden="1">'[1]HP Detail'!#REF!</definedName>
    <definedName name="DataOrigin" localSheetId="14" hidden="1">'[1]HP Detail'!#REF!</definedName>
    <definedName name="DataOrigin" localSheetId="0" hidden="1">'[1]HP Detail'!#REF!</definedName>
    <definedName name="DataOrigin" localSheetId="2" hidden="1">'[1]HP Detail'!#REF!</definedName>
    <definedName name="DataOrigin" localSheetId="3" hidden="1">'[1]HP Detail'!#REF!</definedName>
    <definedName name="DataOrigin" localSheetId="1" hidden="1">'[1]HP Detail'!#REF!</definedName>
    <definedName name="DataOrigin" hidden="1">'[1]HP Detail'!#REF!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4">'(A) MA Premium Develop'!$A:$F</definedName>
    <definedName name="_xlnm.Print_Area" localSheetId="5">'(B) MA Premium Develop'!$A:$F</definedName>
    <definedName name="_xlnm.Print_Area" localSheetId="6">'(C) MA Premium Develop'!$A:$F</definedName>
    <definedName name="_xlnm.Print_Area" localSheetId="7">'(D) MA Premium Develop'!$A:$F</definedName>
    <definedName name="_xlnm.Print_Area" localSheetId="8">'(E) MA Premium Develop'!$A:$F</definedName>
    <definedName name="_xlnm.Print_Area" localSheetId="9">'(F) MA Premium Develop'!$A:$F</definedName>
    <definedName name="_xlnm.Print_Area" localSheetId="10">'(G) MA Premium Develop'!$A:$F</definedName>
    <definedName name="_xlnm.Print_Area" localSheetId="11">'(H) MA Premium Develop'!$A:$F</definedName>
    <definedName name="_xlnm.Print_Area" localSheetId="12">'(I) MA Premium Develop'!$A:$F</definedName>
    <definedName name="_xlnm.Print_Area" localSheetId="13">'(J) MA Premium Develop'!$A:$F</definedName>
    <definedName name="_xlnm.Print_Area" localSheetId="14">'(K) MA Premium Develop'!$A:$F</definedName>
    <definedName name="_xlnm.Print_Area" localSheetId="0">Instructions!$A$1:$F$44</definedName>
    <definedName name="_xlnm.Print_Area" localSheetId="2">'MA Budgets'!$A:$H</definedName>
    <definedName name="_xlnm.Print_Area" localSheetId="3">'MA Gain Sharing'!$A:$E</definedName>
    <definedName name="_xlnm.Print_Area" localSheetId="1">'MA Premium'!$A:$I</definedName>
    <definedName name="_xlnm.Print_Titles" localSheetId="0">Instructions!$1:$8</definedName>
    <definedName name="_xlnm.Print_Titles" localSheetId="2">'MA Budgets'!$1:$9</definedName>
    <definedName name="_xlnm.Print_Titles" localSheetId="3">'MA Gain Sharing'!$1:$7</definedName>
    <definedName name="_xlnm.Print_Titles" localSheetId="1">'MA Premium'!$1:$14</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5" hidden="1">LAG</definedName>
    <definedName name="WebDefault" localSheetId="6" hidden="1">LAG</definedName>
    <definedName name="WebDefault" localSheetId="7" hidden="1">LAG</definedName>
    <definedName name="WebDefault" localSheetId="8" hidden="1">LAG</definedName>
    <definedName name="WebDefault" localSheetId="9" hidden="1">LAG</definedName>
    <definedName name="WebDefault" localSheetId="10" hidden="1">LAG</definedName>
    <definedName name="WebDefault" localSheetId="11" hidden="1">LAG</definedName>
    <definedName name="WebDefault" localSheetId="12" hidden="1">LAG</definedName>
    <definedName name="WebDefault" localSheetId="13" hidden="1">LAG</definedName>
    <definedName name="WebDefault" localSheetId="14" hidden="1">LAG</definedName>
    <definedName name="WebDefault" localSheetId="0" hidden="1">LAG</definedName>
    <definedName name="WebDefault" localSheetId="2" hidden="1">LAG</definedName>
    <definedName name="WebDefault" localSheetId="3" hidden="1">LAG</definedName>
    <definedName name="WebDefault" localSheetId="1" hidden="1">LAG</definedName>
    <definedName name="WebDefault" hidden="1">LAG</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52511"/>
</workbook>
</file>

<file path=xl/calcChain.xml><?xml version="1.0" encoding="utf-8"?>
<calcChain xmlns="http://schemas.openxmlformats.org/spreadsheetml/2006/main">
  <c r="E56" i="49" l="1"/>
  <c r="D56" i="49"/>
  <c r="C56" i="49"/>
  <c r="E48" i="49"/>
  <c r="E47" i="49"/>
  <c r="D47" i="49"/>
  <c r="D48" i="49" s="1"/>
  <c r="C47" i="49"/>
  <c r="C48" i="49" s="1"/>
  <c r="D26" i="49"/>
  <c r="D33" i="49" s="1"/>
  <c r="D37" i="49" s="1"/>
  <c r="E25" i="49"/>
  <c r="E26" i="49" s="1"/>
  <c r="E33" i="49" s="1"/>
  <c r="E37" i="49" s="1"/>
  <c r="E58" i="49" s="1"/>
  <c r="D25" i="49"/>
  <c r="C25" i="49"/>
  <c r="C26" i="49" s="1"/>
  <c r="C33" i="49" s="1"/>
  <c r="C37" i="49" s="1"/>
  <c r="E56" i="48"/>
  <c r="D56" i="48"/>
  <c r="C56" i="48"/>
  <c r="E47" i="48"/>
  <c r="E48" i="48" s="1"/>
  <c r="D47" i="48"/>
  <c r="D48" i="48" s="1"/>
  <c r="C47" i="48"/>
  <c r="C48" i="48" s="1"/>
  <c r="E25" i="48"/>
  <c r="E26" i="48" s="1"/>
  <c r="E33" i="48" s="1"/>
  <c r="E37" i="48" s="1"/>
  <c r="E58" i="48" s="1"/>
  <c r="D25" i="48"/>
  <c r="D26" i="48" s="1"/>
  <c r="D33" i="48" s="1"/>
  <c r="D37" i="48" s="1"/>
  <c r="D58" i="48" s="1"/>
  <c r="C25" i="48"/>
  <c r="C26" i="48" s="1"/>
  <c r="C33" i="48" s="1"/>
  <c r="C37" i="48" s="1"/>
  <c r="C58" i="48" s="1"/>
  <c r="D58" i="49" l="1"/>
  <c r="C58" i="49"/>
  <c r="E56" i="47" l="1"/>
  <c r="D56" i="47"/>
  <c r="C56" i="47"/>
  <c r="E48" i="47"/>
  <c r="E47" i="47"/>
  <c r="D47" i="47"/>
  <c r="D48" i="47" s="1"/>
  <c r="C47" i="47"/>
  <c r="C48" i="47" s="1"/>
  <c r="C26" i="47"/>
  <c r="C33" i="47" s="1"/>
  <c r="C37" i="47" s="1"/>
  <c r="E25" i="47"/>
  <c r="E26" i="47" s="1"/>
  <c r="E33" i="47" s="1"/>
  <c r="E37" i="47" s="1"/>
  <c r="E58" i="47" s="1"/>
  <c r="D25" i="47"/>
  <c r="D26" i="47" s="1"/>
  <c r="D33" i="47" s="1"/>
  <c r="D37" i="47" s="1"/>
  <c r="D58" i="47" s="1"/>
  <c r="C25" i="47"/>
  <c r="C58" i="47" l="1"/>
  <c r="E56" i="46"/>
  <c r="D56" i="46"/>
  <c r="C56" i="46"/>
  <c r="D48" i="46"/>
  <c r="E47" i="46"/>
  <c r="E48" i="46" s="1"/>
  <c r="D47" i="46"/>
  <c r="C47" i="46"/>
  <c r="C48" i="46" s="1"/>
  <c r="E26" i="46"/>
  <c r="E33" i="46" s="1"/>
  <c r="E37" i="46" s="1"/>
  <c r="E58" i="46" s="1"/>
  <c r="C26" i="46"/>
  <c r="C33" i="46" s="1"/>
  <c r="C37" i="46" s="1"/>
  <c r="E25" i="46"/>
  <c r="D25" i="46"/>
  <c r="D26" i="46" s="1"/>
  <c r="D33" i="46" s="1"/>
  <c r="D37" i="46" s="1"/>
  <c r="D58" i="46" s="1"/>
  <c r="C25" i="46"/>
  <c r="E56" i="45"/>
  <c r="D56" i="45"/>
  <c r="C56" i="45"/>
  <c r="C48" i="45"/>
  <c r="E47" i="45"/>
  <c r="E48" i="45" s="1"/>
  <c r="D47" i="45"/>
  <c r="D48" i="45" s="1"/>
  <c r="C47" i="45"/>
  <c r="C26" i="45"/>
  <c r="C33" i="45" s="1"/>
  <c r="C37" i="45" s="1"/>
  <c r="C58" i="45" s="1"/>
  <c r="E25" i="45"/>
  <c r="E26" i="45" s="1"/>
  <c r="E33" i="45" s="1"/>
  <c r="E37" i="45" s="1"/>
  <c r="D25" i="45"/>
  <c r="D26" i="45" s="1"/>
  <c r="D33" i="45" s="1"/>
  <c r="D37" i="45" s="1"/>
  <c r="C25" i="45"/>
  <c r="C58" i="46" l="1"/>
  <c r="D58" i="45"/>
  <c r="E58" i="45"/>
  <c r="E56" i="41"/>
  <c r="D56" i="41"/>
  <c r="C56" i="41"/>
  <c r="E47" i="41"/>
  <c r="E48" i="41" s="1"/>
  <c r="D47" i="41"/>
  <c r="D48" i="41" s="1"/>
  <c r="C47" i="41"/>
  <c r="C48" i="41" s="1"/>
  <c r="E25" i="41"/>
  <c r="E26" i="41" s="1"/>
  <c r="E33" i="41" s="1"/>
  <c r="E37" i="41" s="1"/>
  <c r="D25" i="41"/>
  <c r="D26" i="41" s="1"/>
  <c r="D33" i="41" s="1"/>
  <c r="D37" i="41" s="1"/>
  <c r="C25" i="41"/>
  <c r="C26" i="41" s="1"/>
  <c r="C33" i="41" s="1"/>
  <c r="C37" i="41" s="1"/>
  <c r="E56" i="40"/>
  <c r="D56" i="40"/>
  <c r="C56" i="40"/>
  <c r="E47" i="40"/>
  <c r="E48" i="40" s="1"/>
  <c r="D47" i="40"/>
  <c r="D48" i="40" s="1"/>
  <c r="C47" i="40"/>
  <c r="C48" i="40" s="1"/>
  <c r="E25" i="40"/>
  <c r="E26" i="40" s="1"/>
  <c r="E33" i="40" s="1"/>
  <c r="E37" i="40" s="1"/>
  <c r="D25" i="40"/>
  <c r="D26" i="40" s="1"/>
  <c r="D33" i="40" s="1"/>
  <c r="D37" i="40" s="1"/>
  <c r="C25" i="40"/>
  <c r="C26" i="40" s="1"/>
  <c r="C33" i="40" s="1"/>
  <c r="C37" i="40" s="1"/>
  <c r="E56" i="39"/>
  <c r="D56" i="39"/>
  <c r="C56" i="39"/>
  <c r="E47" i="39"/>
  <c r="E48" i="39" s="1"/>
  <c r="D47" i="39"/>
  <c r="D48" i="39" s="1"/>
  <c r="C47" i="39"/>
  <c r="C48" i="39" s="1"/>
  <c r="E25" i="39"/>
  <c r="E26" i="39" s="1"/>
  <c r="E33" i="39" s="1"/>
  <c r="E37" i="39" s="1"/>
  <c r="D25" i="39"/>
  <c r="D26" i="39" s="1"/>
  <c r="D33" i="39" s="1"/>
  <c r="D37" i="39" s="1"/>
  <c r="C25" i="39"/>
  <c r="C26" i="39" s="1"/>
  <c r="C33" i="39" s="1"/>
  <c r="C37" i="39" s="1"/>
  <c r="E58" i="40" l="1"/>
  <c r="D58" i="41"/>
  <c r="D58" i="39"/>
  <c r="C58" i="40"/>
  <c r="C58" i="39"/>
  <c r="E58" i="41"/>
  <c r="E58" i="39"/>
  <c r="D58" i="40"/>
  <c r="C58" i="41"/>
  <c r="E56" i="33"/>
  <c r="D56" i="33"/>
  <c r="C56" i="33"/>
  <c r="E47" i="33"/>
  <c r="D47" i="33"/>
  <c r="C47" i="33"/>
  <c r="C48" i="33" s="1"/>
  <c r="E25" i="33"/>
  <c r="D25" i="33"/>
  <c r="C25" i="33"/>
  <c r="C26" i="33" s="1"/>
  <c r="C33" i="33" s="1"/>
  <c r="C37" i="33" s="1"/>
  <c r="E56" i="32"/>
  <c r="D56" i="32"/>
  <c r="C56" i="32"/>
  <c r="E47" i="32"/>
  <c r="D47" i="32"/>
  <c r="C47" i="32"/>
  <c r="C48" i="32" s="1"/>
  <c r="D48" i="32" s="1"/>
  <c r="E25" i="32"/>
  <c r="D25" i="32"/>
  <c r="C25" i="32"/>
  <c r="C26" i="32" s="1"/>
  <c r="C33" i="32" s="1"/>
  <c r="C37" i="32" s="1"/>
  <c r="D48" i="33" l="1"/>
  <c r="E48" i="33" s="1"/>
  <c r="E48" i="32"/>
  <c r="D26" i="33"/>
  <c r="D33" i="33" s="1"/>
  <c r="D37" i="33" s="1"/>
  <c r="C58" i="33"/>
  <c r="D26" i="32"/>
  <c r="D33" i="32" s="1"/>
  <c r="D37" i="32" s="1"/>
  <c r="C58" i="32"/>
  <c r="D58" i="33" l="1"/>
  <c r="E26" i="33"/>
  <c r="E33" i="33" s="1"/>
  <c r="E37" i="33" s="1"/>
  <c r="E26" i="32"/>
  <c r="E33" i="32" s="1"/>
  <c r="E37" i="32" s="1"/>
  <c r="D58" i="32"/>
  <c r="C25" i="25"/>
  <c r="D25" i="25"/>
  <c r="E25" i="25"/>
  <c r="C47" i="25"/>
  <c r="D47" i="25"/>
  <c r="E47" i="25"/>
  <c r="C56" i="25"/>
  <c r="D56" i="25"/>
  <c r="E56" i="25"/>
  <c r="E58" i="33" l="1"/>
  <c r="E58" i="32"/>
  <c r="C48" i="25"/>
  <c r="D48" i="25" s="1"/>
  <c r="E48" i="25" s="1"/>
  <c r="C26" i="25" l="1"/>
  <c r="C33" i="25" s="1"/>
  <c r="C37" i="25" s="1"/>
  <c r="D26" i="25" l="1"/>
  <c r="D33" i="25" s="1"/>
  <c r="D37" i="25" s="1"/>
  <c r="C58" i="25"/>
  <c r="E26" i="25" l="1"/>
  <c r="E33" i="25" s="1"/>
  <c r="E37" i="25" s="1"/>
  <c r="D58" i="25"/>
  <c r="E58" i="25" l="1"/>
</calcChain>
</file>

<file path=xl/sharedStrings.xml><?xml version="1.0" encoding="utf-8"?>
<sst xmlns="http://schemas.openxmlformats.org/spreadsheetml/2006/main" count="1231" uniqueCount="188">
  <si>
    <t>Note the following fee requirements:</t>
  </si>
  <si>
    <t>State</t>
  </si>
  <si>
    <t>Local Government</t>
  </si>
  <si>
    <t>Group</t>
  </si>
  <si>
    <t>2019 Pricing</t>
  </si>
  <si>
    <t>Comments</t>
  </si>
  <si>
    <t>Incurred From Date:</t>
  </si>
  <si>
    <t>Incurred Through Date:</t>
  </si>
  <si>
    <t>Rating Development</t>
  </si>
  <si>
    <t>Projected Member Months</t>
  </si>
  <si>
    <t>Healthcare Cost Projection - PMPM</t>
  </si>
  <si>
    <t>Base Period</t>
  </si>
  <si>
    <t>Base Period Healthcare Cost PMPM:</t>
  </si>
  <si>
    <t>Months of Trend</t>
  </si>
  <si>
    <t>Annualized Trend</t>
  </si>
  <si>
    <t>Claims Trend Factor</t>
  </si>
  <si>
    <t>Projected Claims Rating Period - Current Design</t>
  </si>
  <si>
    <t>x  Adjustment for Benefit Changes</t>
  </si>
  <si>
    <t>x  Adjustment for Provider Contracting</t>
  </si>
  <si>
    <t>x  Adjustment for Medical Management</t>
  </si>
  <si>
    <t>x  Adjustment for Other (Specify)</t>
  </si>
  <si>
    <t>Experienced Rated -- Projected Claims PMPM</t>
  </si>
  <si>
    <t>Manual Rated -- Projected Claims PMPM</t>
  </si>
  <si>
    <t>Experience Credibility Percentage</t>
  </si>
  <si>
    <t>Projected Healthcare Costs</t>
  </si>
  <si>
    <t>CMS Revenue Projection - PMPM</t>
  </si>
  <si>
    <t>Projected Risk Score</t>
  </si>
  <si>
    <t>Base Period CMS Revenue</t>
  </si>
  <si>
    <t>Baseline CMS Trend Factor</t>
  </si>
  <si>
    <t>x Revenue Adjustment for Other (Specify)</t>
  </si>
  <si>
    <t>CMS Revenue -- Net Trend Factor</t>
  </si>
  <si>
    <t>Projected CMS Revenue</t>
  </si>
  <si>
    <t>Retention - PMPM</t>
  </si>
  <si>
    <t>Target Margin</t>
  </si>
  <si>
    <t>Administrative Costs</t>
  </si>
  <si>
    <t>State Premium Taxes</t>
  </si>
  <si>
    <t>ACA Insurer Fee</t>
  </si>
  <si>
    <t xml:space="preserve">Other </t>
  </si>
  <si>
    <t>Total Retention Charges</t>
  </si>
  <si>
    <t>PMPM Premium - Plan Year 2020</t>
  </si>
  <si>
    <t>PMPM Premium - Plan Year 2019</t>
  </si>
  <si>
    <t>2020 Pricing</t>
  </si>
  <si>
    <t>2018 - Forecast</t>
  </si>
  <si>
    <t>Medicare Advantage Proposed Budgets</t>
  </si>
  <si>
    <t>Plan Year 2019</t>
  </si>
  <si>
    <t>Plan Year 2020</t>
  </si>
  <si>
    <t>Implementation Budget</t>
  </si>
  <si>
    <t>Audit Budget</t>
  </si>
  <si>
    <t>Communication Budget</t>
  </si>
  <si>
    <t>Total Annual Budget Allowance</t>
  </si>
  <si>
    <t>n/a</t>
  </si>
  <si>
    <t>CY2018</t>
  </si>
  <si>
    <t>CY2019</t>
  </si>
  <si>
    <t>CY2020</t>
  </si>
  <si>
    <t>Medicare Advantage - Premium Development Workbook - (A)</t>
  </si>
  <si>
    <t>Medicare Advantage - Premium Development Workbook - (B)</t>
  </si>
  <si>
    <t xml:space="preserve">Medicare Advantage - Premium Development Workbook - (C) </t>
  </si>
  <si>
    <t>$10 PPO</t>
  </si>
  <si>
    <t>$15 PPO</t>
  </si>
  <si>
    <t>Legacy HMO</t>
  </si>
  <si>
    <t>Legacy HMO 15/25</t>
  </si>
  <si>
    <t>Definition of Budgets</t>
  </si>
  <si>
    <r>
      <t xml:space="preserve">- </t>
    </r>
    <r>
      <rPr>
        <b/>
        <sz val="10"/>
        <rFont val="Arial"/>
        <family val="2"/>
      </rPr>
      <t>Implementation budget</t>
    </r>
    <r>
      <rPr>
        <sz val="10"/>
        <rFont val="Arial"/>
        <family val="2"/>
      </rPr>
      <t xml:space="preserve"> must cover, but is not limited to, file fees from current vendors, retiree implementation meetings, implementation communications to retirees, and pre-implementation audits.</t>
    </r>
  </si>
  <si>
    <r>
      <t xml:space="preserve">- </t>
    </r>
    <r>
      <rPr>
        <b/>
        <sz val="10"/>
        <rFont val="Arial"/>
        <family val="2"/>
      </rPr>
      <t>Communication budget</t>
    </r>
    <r>
      <rPr>
        <sz val="10"/>
        <rFont val="Arial"/>
        <family val="2"/>
      </rPr>
      <t xml:space="preserve"> includes, but is not limited to, member mailings, attendance at State events, and annual retiree meetings.</t>
    </r>
  </si>
  <si>
    <t>o Provide a forecast for 2018 along with a development of the 2019 and 2020 guaranteed insured premium quotes.</t>
  </si>
  <si>
    <t xml:space="preserve">Medicare Advantage - Premium Development Workbook - (F) </t>
  </si>
  <si>
    <t xml:space="preserve">Medicare Advantage - Premium Development Workbook - (E) </t>
  </si>
  <si>
    <t xml:space="preserve">Medicare Advantage - Premium Development Workbook - (D) </t>
  </si>
  <si>
    <t>Total</t>
  </si>
  <si>
    <t>Average PMPM Group Rate</t>
  </si>
  <si>
    <t xml:space="preserve">Instructions: </t>
  </si>
  <si>
    <t>Total - All Plans</t>
  </si>
  <si>
    <r>
      <t xml:space="preserve">- </t>
    </r>
    <r>
      <rPr>
        <b/>
        <sz val="10"/>
        <rFont val="Arial"/>
        <family val="2"/>
      </rPr>
      <t>Audit budget</t>
    </r>
    <r>
      <rPr>
        <sz val="10"/>
        <rFont val="Arial"/>
        <family val="2"/>
      </rPr>
      <t xml:space="preserve"> includes, but is not limited to, claims audits, operational audits and clinical audits, occuring post-implementation.</t>
    </r>
  </si>
  <si>
    <t>Minimum Annual Budget Requirements</t>
  </si>
  <si>
    <t>Scenario 1A:</t>
  </si>
  <si>
    <t>Scenario 1B:</t>
  </si>
  <si>
    <t>ii. All Education Medicare Members currently enrolled in $10/$15 Horizon Medicare Supplement PPO plans (117,000 Members) are awarded effective 1/1/2019</t>
  </si>
  <si>
    <t>Scenario 1C:</t>
  </si>
  <si>
    <t>ii. All Education Medicare Members currently enrolled in $10/$15 Horizon Medicare Supplement PPO plans (117,000 Members) are awarded effective 1/1/2020</t>
  </si>
  <si>
    <t>Scenario 2A:</t>
  </si>
  <si>
    <t>Scenario 2B:</t>
  </si>
  <si>
    <t>Scenario 2C:</t>
  </si>
  <si>
    <t xml:space="preserve">Scenario #1A - Minimum Required Annual Budget </t>
  </si>
  <si>
    <t xml:space="preserve">Scenario #1B/C - Minimum Required Annual Budget </t>
  </si>
  <si>
    <t>Local Education Current MA</t>
  </si>
  <si>
    <t>Local Education Current Medicare Supplement</t>
  </si>
  <si>
    <t>THIS WORKBOOK IS FOR: (A) State Group, PPO ($10 PPO + $15PPO) in Scenario 1A (40,142 Members)</t>
  </si>
  <si>
    <t>THIS WORKBOOK IS FOR: (B) Government Group, PPO ($10 PPO + $15PPO) in Scenario 1A (23,264 Members)</t>
  </si>
  <si>
    <t>i.  All current MA PPO and HMO Members (82,000 Members) are awarded effective 1/1/2019</t>
  </si>
  <si>
    <t>i. All current MA PPO and HMO Members (82,000 Members) are awarded effective 1/1/2019</t>
  </si>
  <si>
    <t>Local Education (Current MA Only)</t>
  </si>
  <si>
    <t>Local Education (Current MA + Current Med Supp)</t>
  </si>
  <si>
    <t>Approx. Member Count</t>
  </si>
  <si>
    <t>Average Membership from January through December 2017</t>
  </si>
  <si>
    <t>Total Approx. Member Count for Reference</t>
  </si>
  <si>
    <t>Note: Implementation budget is requested in 2020 for Scenario 1C due to addition of Education membership.</t>
  </si>
  <si>
    <t xml:space="preserve">Medicare Advantage - Premium Development Workbook - (G) </t>
  </si>
  <si>
    <t xml:space="preserve">Medicare Advantage - Premium Development Workbook - (H) </t>
  </si>
  <si>
    <t xml:space="preserve">Medicare Advantage - Premium Development Workbook - (I) </t>
  </si>
  <si>
    <t>Scenario 3A:</t>
  </si>
  <si>
    <t>Scenario 3B:</t>
  </si>
  <si>
    <t>Scenario 3C:</t>
  </si>
  <si>
    <t>Horizon</t>
  </si>
  <si>
    <t>Aetna</t>
  </si>
  <si>
    <t>Approx. PPO Member Count</t>
  </si>
  <si>
    <t>Approx. HMO Member Count</t>
  </si>
  <si>
    <t xml:space="preserve">Medicare Advantage - Premium Development Workbook - (K) </t>
  </si>
  <si>
    <t xml:space="preserve">Medicare Advantage - Premium Development Workbook - (J) </t>
  </si>
  <si>
    <t>Note: Implementation budget is requested in 2020 for Scenario 2C for Contractor A is due to addition of Education membership in 2020.</t>
  </si>
  <si>
    <t xml:space="preserve">Scenario #2A/3A - Minimum Required Annual Budget </t>
  </si>
  <si>
    <t xml:space="preserve">Scenario #3B/3C - Minimum Required Annual Budget </t>
  </si>
  <si>
    <t xml:space="preserve">Scenario #3B/C - Minimum Required Annual Budget </t>
  </si>
  <si>
    <t xml:space="preserve">Scenario #2B/2C - Minimum Required Annual Budget </t>
  </si>
  <si>
    <t xml:space="preserve">Scenario #2B/2C -  Minimum Required Annual Budget </t>
  </si>
  <si>
    <t>Note that the audit budget must be able to be carrier forward and applied to future years of the contract.</t>
  </si>
  <si>
    <t>THIS WORKBOOK IS FOR: (C) State Group, HMO (Legacy HMO + Legacy HMO 15/25) in Scenario 1A (7,239 Members)</t>
  </si>
  <si>
    <t xml:space="preserve">THIS WORKBOOK IS FOR: (D) Education Group, HMO (Legacy HMO + Legacy HMO 15/25) in Scenario 1A (6,645 Members)              </t>
  </si>
  <si>
    <t>THIS WORKBOOK IS FOR: (E) Education Group, PPO ($10 PPO + $15PPO) in Scenario 1B (120,012 Members)</t>
  </si>
  <si>
    <t>T3093 - State Health Benefits Program and School Employees Health Benefits Program Plans – Medicare Advantage Plans</t>
  </si>
  <si>
    <t>Price Sheet/Schedule Instructions</t>
  </si>
  <si>
    <t>Vendor's {Bidder's} Name</t>
  </si>
  <si>
    <r>
      <rPr>
        <b/>
        <i/>
        <sz val="10"/>
        <rFont val="Arial"/>
        <family val="2"/>
      </rPr>
      <t xml:space="preserve">Instructions: </t>
    </r>
    <r>
      <rPr>
        <sz val="10"/>
        <rFont val="Arial"/>
        <family val="2"/>
      </rPr>
      <t>Complete each tab of this workbook by following the instructions in each tab. Note that the Scenario descriptions outlined in Section 1.1.1 of the Bid Solicitation apply and are listed here for reference. The possible award outcomes should be considered by Vendors {Bidders} when setting premium rates, budgets, and other financial information.</t>
    </r>
  </si>
  <si>
    <t>The possible Blanket P.O. Award scenarios are as follows:</t>
  </si>
  <si>
    <r>
      <t xml:space="preserve">(1)  </t>
    </r>
    <r>
      <rPr>
        <b/>
        <sz val="10"/>
        <rFont val="Arial"/>
        <family val="2"/>
      </rPr>
      <t xml:space="preserve">Award Scenario 1 (One Medicare Advantage (MA) Vendor {Contractor}): All current MA PPO and HMO plans are awarded to one Vendor {Contractor} </t>
    </r>
  </si>
  <si>
    <t>i. Vendor {Contractor} A is awarded all current MA PPO Members (66,000 PPO Members) effective 1/1/2019</t>
  </si>
  <si>
    <t xml:space="preserve">ii. Vendor {Contractor} B is awarded all current HMO Members (16,000 HMO Members) effective 1/1/2019  </t>
  </si>
  <si>
    <t>i.  Vendor {Contractor} A is awarded all current MA PPO Members (66,000 PPO Members) effective 1/1/2019 and all Education Medicare Members currently enrolled in $10/$15 Horizon Medicare Supplement PPO plans (117,000 Members) effective 1/1/2019</t>
  </si>
  <si>
    <t>i.  Vendor {Contractor} A is awarded all current MA PPO Members (66,000 PPO Members) effective 1/1/2019 and all Education Medicare Members currently enrolled in $10/$15 Horizon Medicare Supplement PPO plans (117,000 Members) effective 1/1/2020</t>
  </si>
  <si>
    <r>
      <t>(3) </t>
    </r>
    <r>
      <rPr>
        <b/>
        <sz val="10"/>
        <rFont val="Arial"/>
        <family val="2"/>
      </rPr>
      <t xml:space="preserve"> Award Scenario 3 (Two MA Vendors{Contractors}): Vendor {Contractor} A is awarded current Horizon membership and Vendor {Contractor} B is awarded current Aetna membership. </t>
    </r>
  </si>
  <si>
    <t xml:space="preserve">Note that Retirees have the option to switch plans once per year and may choose to move between the two Vendors {Contractors}; </t>
  </si>
  <si>
    <t xml:space="preserve">but current MA membership will be automatically transferred to Vendor {Contractor} A and Vendor {Contractor} B as described. </t>
  </si>
  <si>
    <t>i. Vendor {Contractor} A is awarded all current Horizon MA PPO Members (58,000 PPO Members) effective 1/1/2019</t>
  </si>
  <si>
    <t>i.  Vendor {Contractor} A is awarded all current Horizon MA PPO Members (58,000 PPO Members) and all Education Medicare Members currently enrolled in $10/$15 Horizon Medicare Supplement PPO plans (117,000 Members) effective 1/1/2019</t>
  </si>
  <si>
    <t>i. Vendor {Contractor} A is awarded all current Horizon MA PPO Members (58,000 PPO Members) effective 1/1/2019 and awarded all Education Medicare Members currently enrolled in $10/$15 Horizon Medicare Supplement PPO plans (117,000 Members) effective 1/1/2020</t>
  </si>
  <si>
    <t>Medicare Advantage (MA) Premiums</t>
  </si>
  <si>
    <r>
      <t xml:space="preserve">- </t>
    </r>
    <r>
      <rPr>
        <sz val="10"/>
        <rFont val="Arial"/>
        <family val="2"/>
      </rPr>
      <t>Complete the Per Member Per Month (PMPM) Premiums below under the scenarios described in Section 1.1.1 of the RFP. 
- Vendors {Bidders} are required to provide guaranteed premium rates for Plan Year 2019 and Plan Year 2020. 
- Per current regulatory guidance, Vendors {Bidders} must assume there will be no Health Insurer Fee in 2019 and must assume that the Health Insurer Fee will be re-instated in 2020.
- Use the comment box below to supplement your premium rates. 
- For Plan Year 2021 and Plan Year 2022, Vendors {Bidders} are required to provide an overview of their rate renewal methodology in the box below. Vendors {Bidders} must differentiate if the methodology varies between the different scenarios. If providing an attachment, please label it. 
- For scenarios 2 and 3, Vendors {Bidders} must provide rates assuming they are awarded the Vendor {Contractor} A population and a separate set of rates assuming they are awarded the Vendor {Contractor} B population, as described on the Instructions tab.</t>
    </r>
  </si>
  <si>
    <t>- Quotes should include medical coverage only - prescription drug will remain as a carve-out with a Pharmacy Benefits Manager (PBM).</t>
  </si>
  <si>
    <t>- Premiums are mature and assume that no premiums or fees would be charged to the Plan at termination.  The Vendor {Contractor} would be required to administer the Plan for a minimum of 12 months at plan termination and as required by State and federal rules and continue to process all claims incurred before Plan termination.</t>
  </si>
  <si>
    <t>- Premium rates must be all-inclusive; the Vendor {Contractor} may not charge the State separately for administration of any program requirements outlined in the Bid Solicitation.</t>
  </si>
  <si>
    <t>Scenario 1A - One Vendor {Contractor}, Current MA Population Only</t>
  </si>
  <si>
    <t xml:space="preserve">Scenario 2A - Two MA Vendors {Contractors} - Vendor {Contractor} A is awarded current MA PPO plans and Vendor {Contractor} B is awarded current MA HMO plans </t>
  </si>
  <si>
    <t>Scenario 1C - One Vendor {Contractor}, Additional 117,000 Education Medicare Supplement Members Move to MA in 2020</t>
  </si>
  <si>
    <t>Scenario 1B - One Vendor {Contractor}, Additional 117,000 Education Medicare Supplement Members Move to MA in 2019</t>
  </si>
  <si>
    <t>Vendor {Contractor} A</t>
  </si>
  <si>
    <t>Vendor {Contractor} B</t>
  </si>
  <si>
    <t>Vendor {Contractor} A Rates</t>
  </si>
  <si>
    <t>Vendor {Contractor} B Rates</t>
  </si>
  <si>
    <t>Scenario 2B - Two MA Contractors - Contractor A is awarded current MA PPO plans (with additional 117,000 Education Medicare Supplement Members moving to MA PPO in 2019) and Vendor {Contractor} B is awarded current MA HMO plans</t>
  </si>
  <si>
    <t>Scenario 2C - Two MA Vendors {Contractors} - Vendor {Contractor} A is awarded current MA PPO plans (with additional 117,000 Education Medicare Supplement Members moving to MA PPO in 2020) and Vendor {Contractor} B is awarded current MA HMO plans</t>
  </si>
  <si>
    <t>Scenario 3A - Two MA Vendors {Contractors} - Vendor {Contractor} A is awarded current Horizon membership and Vendor {Contractor} B is awarded current Aetna membership</t>
  </si>
  <si>
    <t>Scenario 3B - Two MA Vendors {Contractors} - Vendor {Contractor} A is awarded current Horizon membership (with additional 117,000 Education Medicare Supplement Members moving to MA PPO in 2019) and Vendor {Contractor} B is awarded current Aetna membership</t>
  </si>
  <si>
    <t>Scenario 3C - Two MA Vendors {Contractors} - Vendor {Contractor} A is awarded current Horizon membership (with additional 117,000 Education Medicare Supplement Members moving to MA PPO in 2020) and Vendor {Contractor} B is awarded current Aetna membership</t>
  </si>
  <si>
    <t>One  Vendor {Contractor}</t>
  </si>
  <si>
    <t>Both  Vendors {Contractors}</t>
  </si>
  <si>
    <t xml:space="preserve"> Vendor {Contractor} A</t>
  </si>
  <si>
    <t xml:space="preserve"> Vendor {Contractor} B</t>
  </si>
  <si>
    <t>Scenario 1A - One  Vendor {Contractor}, Current MA Population Only</t>
  </si>
  <si>
    <r>
      <t xml:space="preserve">- </t>
    </r>
    <r>
      <rPr>
        <sz val="10"/>
        <rFont val="Arial"/>
        <family val="2"/>
      </rPr>
      <t xml:space="preserve">Vendors </t>
    </r>
    <r>
      <rPr>
        <i/>
        <sz val="10"/>
        <rFont val="Arial"/>
        <family val="2"/>
      </rPr>
      <t>{</t>
    </r>
    <r>
      <rPr>
        <sz val="10"/>
        <rFont val="Arial"/>
        <family val="2"/>
      </rPr>
      <t>Bidders} are required to complete the gold shaded cells below and provide the minimum budgets listed below to the State under the scenarios described in Section 1.1.1 of the RFP. 
- Vendors {Bidders} are encouraged to provide larger budgets in the various categories below for the State as part of the Quote. 
- Please note that if a Vendor {Bidder} does not fill in a budget in any of the gold shaded cells below, the Budget amounts listed in the table titled “Minimum Budget Requirements” shall apply.  
- If a Vendor {Bidder} proposes budget amounts that are less than those listed in the table titled “Minimum Budget Requirements”, the budget amounts in the "Minimum Budget Requirements" table shall prevail. 
- Vendors {Bidders} must provide a description of each budget and what it will be used for as a separate attachment.  
- For Scenarios 2 and 3, Vendors {Bidders} must provide Budgets assuming they are awarded the Vendor {Contractor} A population and a separate set of Budgets assuming they are awarded the Vendor {Contractor} B population, as described on the Instructions tab.</t>
    </r>
  </si>
  <si>
    <t>Scenario 3A - Two (2) MA  Vendors {Contractors} -  Vendor {Contractor} A is awarded current Horizon membership and  Vendor {Contractor} B is awarded current Aetna membership</t>
  </si>
  <si>
    <t>Scenario 2B - Two (2) MA Vendors {Contractors} -  Vendor {Contractor} A is awarded current MA PPO plans (with additional 117,000 Education Medicare Supplement Members moving to MA PPO in 2019) and Contractor B is awarded current MA HMO plans</t>
  </si>
  <si>
    <t>Scenario 1B - One  Vendor {Contractor}, Additional 117,000 Education Medicare Supplement Members Move to MA in 2019</t>
  </si>
  <si>
    <t>Scenario 1C - One  Vendor {Contractor}, Additional 117,000 Education Medicare Supplement Members Move to MA in 2020</t>
  </si>
  <si>
    <t xml:space="preserve">Scenario 2A - Two (2) MA Vendors {Contractors}-  Vendor {Contractor} A is awarded current MA PPO plans and  Vendor {Contractor} B is awarded current MA HMO plans </t>
  </si>
  <si>
    <t>Scenario 2C - Two (2) MA  Vendors {Contractors} -  Vendor {Contractor} A is awarded current MA PPO plans (with additional 117,000 Education Medicare Supplement Members moving to MA PPO in 2020) and  Vendor {Contractor} B is awarded current MA HMO plans</t>
  </si>
  <si>
    <t>Scenario 3B - Two (2) MA  Vendors {Contractors} -  Vendor {Contractor} A is awarded current Horizon membership (with additional 117,000 Education Medicare Supplement Members moving to MA PPO in 2019) and  Vendor {Contractor} B is awarded current Aetna membership</t>
  </si>
  <si>
    <t>Scenario 3C - Two (2) MA  Vendors {Contractors} -  Vendor {Contractor} A is awarded current Horizon membership (with additional 117,000 Education Medicare Supplement Members moving to MA PPO in 2020) and  Vendor {Contractor} B is awarded current Aetna membership</t>
  </si>
  <si>
    <t>Note: Implementation budget is requested in 2020 for Scenario 3C for  Vendor {Contractor} A due to the addition of Education membership in 2020.</t>
  </si>
  <si>
    <t>Medicare Advantage Gain Sharing</t>
  </si>
  <si>
    <r>
      <rPr>
        <i/>
        <sz val="10"/>
        <rFont val="Arial"/>
        <family val="2"/>
      </rPr>
      <t>Instructions:</t>
    </r>
    <r>
      <rPr>
        <sz val="10"/>
        <rFont val="Arial"/>
        <family val="2"/>
      </rPr>
      <t xml:space="preserve"> As specified in Section 5.14.6 of the RFP, Vendors {Bidders} shall provide the State with details related to their proposed Gain Sharing Agreement (GSA) for PY 2019 and PY 2020. If providing an attachment, please label it. 
- For Scenario 1 [1 or 2 GSAs], Vendors {Bidders} must provide either a separate or combined MA PPO and MA HMO GSA - whichever is most advantageous for the State.
- For Scenario 2  [2 GSAs], Vendors {Bidders} must provide separate GSAs assuming award of either the Vendor {Contractor} A PPO population or the Vendor {Contractor} B HMO population.
- For Scenario 3 [Vendor {Contractor} A: 1 GSA,Vendor {Contractor} B: 1 or 2 GSAs], Vendor {Bidders} must provide separate GSAs assuming they are awarded either the Vendor {Contractor} A (current Horizon) population or the Vendor {Contractor} B (current Aetna) population. For the Vendor {Contractor} B population, the Vendor {Bidder} must provide either a separate or combined MA PPO and MA HMO GSA - whichever is most advantageous for the State.</t>
    </r>
  </si>
  <si>
    <r>
      <rPr>
        <b/>
        <i/>
        <sz val="10"/>
        <rFont val="Arial"/>
        <family val="2"/>
      </rPr>
      <t xml:space="preserve">Instructions: </t>
    </r>
    <r>
      <rPr>
        <sz val="10"/>
        <rFont val="Arial"/>
        <family val="2"/>
      </rPr>
      <t>Vendors {Bidders} should complete the entire sheet for the Scenario listed in line 13 below.</t>
    </r>
  </si>
  <si>
    <t>o Fields requiring input are shaded in gold. Vendors {Bidders} shall not change any other aspects of this sheet (formulas, non-gold cells, etc.).</t>
  </si>
  <si>
    <t>Vendor's {Bidder's}  Name</t>
  </si>
  <si>
    <r>
      <rPr>
        <b/>
        <i/>
        <sz val="10"/>
        <rFont val="Arial"/>
        <family val="2"/>
      </rPr>
      <t xml:space="preserve">Instructions: </t>
    </r>
    <r>
      <rPr>
        <sz val="10"/>
        <rFont val="Arial"/>
        <family val="2"/>
      </rPr>
      <t>Vendors {Bidders}  should complete the entire sheet for the Scenario listed in line 13 below.</t>
    </r>
  </si>
  <si>
    <t>o Fields requiring input are shaded in gold. Vendors {Bidders}  shall not change any other aspects of this sheet (formulas, non-gold cells, etc.).</t>
  </si>
  <si>
    <t>THIS WORKBOOK IS FOR: (G) Vendor {Contractor} B: State Group, HMO (Legacy HMO + Legacy HMO 15/25) in Scenario 2A (7,239 Members)</t>
  </si>
  <si>
    <t>THIS WORKBOOK IS FOR: (H) Vendor {Contractor} A: Education Group, PPO ($10 PPO + $15PPO) in Scenario 2B (120,012 Members)</t>
  </si>
  <si>
    <t>THIS WORKBOOK IS FOR: (I) Vendor {Contractor} A: State Group, PPO ($10 PPO + $15PPO) in Scenario 3A (38,648 Members)</t>
  </si>
  <si>
    <t>THIS WORKBOOK IS FOR: (J) Vendor {Contractor} B: State Group, HMO (Legacy HMO + Legacy HMO 15/25) in Scenario 3A (7,239 Members)</t>
  </si>
  <si>
    <r>
      <rPr>
        <b/>
        <i/>
        <sz val="10"/>
        <rFont val="Arial"/>
        <family val="2"/>
      </rPr>
      <t xml:space="preserve">Instructions: Vendors {Bidders} </t>
    </r>
    <r>
      <rPr>
        <sz val="10"/>
        <rFont val="Arial"/>
        <family val="2"/>
      </rPr>
      <t>should complete the entire sheet for the Scenario listed in line 13 below.</t>
    </r>
  </si>
  <si>
    <t>THIS WORKBOOK IS FOR: (K) Vendor {Contractor} A: Education Group, PPO ($10 PPO + $15PPO) in Scenario 3B (117,500 Members)</t>
  </si>
  <si>
    <t>THIS WORKBOOK IS FOR: (F) Vendor {Contractor} A: State Group, PPO ($10 PPO + $15PPO) in Scenario 2A (40,142 Members)</t>
  </si>
  <si>
    <t>Bid Solicitation 19DPP00265</t>
  </si>
  <si>
    <r>
      <t xml:space="preserve">(2)  </t>
    </r>
    <r>
      <rPr>
        <b/>
        <sz val="10"/>
        <rFont val="Arial"/>
        <family val="2"/>
      </rPr>
      <t xml:space="preserve">Award Scenario 2 (Two MA Vendors {Contractors}): Vendor {Contractor} A is awarded current MA PPO plans and Vendor {Contractor} B is awarded current MA HMO plans </t>
    </r>
  </si>
  <si>
    <t xml:space="preserve">Provide your rate renewal methodology for Plan Year 2021 and Plan Year 2022, if the State pursues the Blanket P.O. extension years: </t>
  </si>
  <si>
    <t xml:space="preserve">ii. Vendor {Contractor} B is awarded all current Aetna MA PPO and HMO Members (8,000 PPO Members and 16,000 HMO Members) effective 1/1/2019  </t>
  </si>
  <si>
    <t>Note: Workbooks are requested for the following plan designs/groups. Vendors {Bidders} do not need to complete this workbook for any of the other group/plan/enrollment distribution options.
(A) State Group, PPO ($10 PPO + $15PPO) in Scenario 1A (40,142 Members)
(B) Government Group, PPO ($10 PPO + $15PPO) in Scenario 1A (23,264 Members)
(C) State Group, HMO (Legacy HMO + Legacy HMO 15/25) in Scenario 1A (7,239 Members)
(D) Education Group, HMO (Legacy HMO + Legacy HMO 15/25) in Scenario 1A (6,645 Members)                                                                                                                                                                                                                                                                              
(E) Education Group, PPO ($10 PPO + $15PPO) in Scenario 1B (120,012 Members)
(F) Vendor {Contractor} A: State Group, PPO ($10 PPO + $15PPO) in Scenario 2A (40,142 Members)
(G) Vendor {Contractor} B: State Group, HMO (Legacy HMO + Legacy HMO 15/25) in Scenario 2A (7,239 Members)
(H) Vendor {Contractor} A: Education Group, PPO ($10 PPO + $15PPO) in Scenario 2B (120,012 Members)
(I) Vendor {Contractor} A: State Group, PPO ($10 PPO + $15PPO) in Scenario 3A (38,648 Members)
(J) Vendor {Contractor} B: State Group, HMO (Legacy HMO + Legacy HMO 15/25) in Scenario 3A (7,239 Members)
(K) Vendor {Contractor} A: Education Group, PPO ($10 PPO + $15PPO) in Scenario 3B (117,500 Members)</t>
  </si>
  <si>
    <t>'Note: Workbooks are requested for the following plan designs/groups. Vendors {Bidders} do not need to complete this workbook for any of the other group/plan/enrollment distribution options.
(A) State Group, PPO ($10 PPO + $15PPO) in Scenario 1A (40,142 Members)
(B) Government Group, PPO ($10 PPO + $15PPO) in Scenario 1A (23,264 Members)
(C) State Group, HMO (Legacy HMO + Legacy HMO 15/25) in Scenario 1A (7,239 Members)
(D) Education Group, HMO (Legacy HMO + Legacy HMO 15/25) in Scenario 1A (6,645 Members)                                                                                                                                                                                                                                                                              
(E) Education Group, PPO ($10 PPO + $15PPO) in Scenario 1B (120,012 Members)
(F) Vendor {Contractor} A: State Group, PPO ($10 PPO + $15PPO) in Scenario 2A (40,142 Members)
(G) Vendor {Contractor} B: State Group, HMO (Legacy HMO + Legacy HMO 15/25) in Scenario 2A (7,239 Members)
(H) Vendor {Contractor} A: Education Group, PPO ($10 PPO + $15PPO) in Scenario 2B (120,012 Members)
(I) Vendor {Contractor} A: State Group, PPO ($10 PPO + $15PPO) in Scenario 3A (38,648 Members)
(J) Vendor {Contractor} B: State Group, HMO (Legacy HMO + Legacy HMO 15/25) in Scenario 3A (7,239 Members)
(K) Vendor {Contractor} A: Education Group, PPO ($10 PPO + $15PPO) in Scenario 3B (117,500 Members)</t>
  </si>
  <si>
    <t>'Note: Workbooks are requested for the following plan designs/groups. Vendors {Bidders} do not need to complete this workbook for any of the other group/plan/enrollment distribution options.
(A) State Group, PPO ($10 PPO + $15PPO) in Scenario 1A (40,142 Members)
(B) Government Group, PPO ($10 PPO + $15PPO) in Scenario 1A (23,234 Members)
(C) State Group, HMO (Legacy HMO + Legacy HMO 15/25) in Scenario 1A (7,239 Members)
(D) Education Group, HMO (Legacy HMO + Legacy HMO 15/25) in Scenario 1A (6,645 Members)                                                                                                                                                                                                                                                                              
(E) Education Group, PPO ($10 PPO + $15PPO) in Scenario 1B (120,012 Members)
(F) Vendor {Contractor} A: State Group, PPO ($10 PPO + $15PPO) in Scenario 2A (40,142 Members)
(G) Vendor {Contractor} B: State Group, HMO (Legacy HMO + Legacy HMO 15/25) in Scenario 2A (7,239 Members)
(H) Vendor {Contractor} A: Education Group, PPO ($10 PPO + $15PPO) in Scenario 2B (120,012 Members)
(I) Vendor {Contractor} A: State Group, PPO ($10 PPO + $15PPO) in Scenario 3A (38,648 Members)
(J) Vendor {Contractor} B: State Group, HMO (Legacy HMO + Legacy HMO 15/25) in Scenario 3A (7,239 Members)
(K) Vendor {Contractor} A: Education Group, PPO ($10 PPO + $15PPO) in Scenario 3B (117,500 Members)</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</si>
</sst>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5" formatCode="&quot;$&quot;#,##0_);\(&quot;$&quot;#,##0\)"/>
    <numFmt numFmtId="7" formatCode="&quot;$&quot;#,##0.00_);\(&quot;$&quot;#,##0.00\)"/>
    <numFmt numFmtId="44" formatCode="_(&quot;$&quot;* #,##0.00_);_(&quot;$&quot;* \(#,##0.00\);_(&quot;$&quot;* &quot;-&quot;??_);_(@_)"/>
    <numFmt numFmtId="43" formatCode="_(* #,##0.00_);_(* \(#,##0.00\);_(* &quot;-&quot;??_);_(@_)"/>
    <numFmt numFmtId="164" formatCode="000000000"/>
    <numFmt numFmtId="165" formatCode="_(* #,##0_);_(* \(#,##0\);_(* &quot;-&quot;??_);_(@_)"/>
    <numFmt numFmtId="166" formatCode="_(* #,##0.000_);_(* \(#,##0.000\);_(* &quot;-&quot;??_);_(@_)"/>
    <numFmt numFmtId="167" formatCode="0.0%"/>
    <numFmt numFmtId="168" formatCode="&quot;$&quot;#,##0.00"/>
    <numFmt numFmtId="169" formatCode="0.000"/>
    <numFmt numFmtId="170" formatCode="#,##0;\-#,##0;&quot;-&quot;"/>
    <numFmt numFmtId="171" formatCode="00000"/>
    <numFmt numFmtId="172" formatCode="&quot;$&quot;* #,##0;\(&quot;$&quot;* #,##0\)"/>
    <numFmt numFmtId="173" formatCode="_-* #,##0\ _D_M_-;\-* #,##0\ _D_M_-;_-* &quot;-&quot;\ _D_M_-;_-@_-"/>
    <numFmt numFmtId="174" formatCode="_-* #,##0.00\ _D_M_-;\-* #,##0.00\ _D_M_-;_-* &quot;-&quot;??\ _D_M_-;_-@_-"/>
    <numFmt numFmtId="175" formatCode="_-* #,##0\ &quot;DM&quot;_-;\-* #,##0\ &quot;DM&quot;_-;_-* &quot;-&quot;\ &quot;DM&quot;_-;_-@_-"/>
    <numFmt numFmtId="176" formatCode="_-* #,##0.00\ &quot;DM&quot;_-;\-* #,##0.00\ &quot;DM&quot;_-;_-* &quot;-&quot;??\ &quot;DM&quot;_-;_-@_-"/>
    <numFmt numFmtId="177" formatCode="0.00_)"/>
    <numFmt numFmtId="178" formatCode="&quot;£&quot;#,##0.00;\-&quot;£&quot;#,##0.00"/>
    <numFmt numFmtId="179" formatCode="mm/dd/yy"/>
    <numFmt numFmtId="180" formatCode="0.00000&quot;  &quot;"/>
  </numFmts>
  <fonts count="8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u/>
      <sz val="10"/>
      <name val="Arial"/>
      <family val="2"/>
    </font>
    <font>
      <b/>
      <sz val="12"/>
      <name val="Arial"/>
      <family val="2"/>
    </font>
    <font>
      <i/>
      <sz val="10"/>
      <name val="Arial"/>
      <family val="2"/>
    </font>
    <font>
      <b/>
      <i/>
      <sz val="10"/>
      <name val="Arial"/>
      <family val="2"/>
    </font>
    <font>
      <sz val="10"/>
      <color indexed="8"/>
      <name val="Arial"/>
      <family val="2"/>
    </font>
    <font>
      <sz val="12"/>
      <color theme="1"/>
      <name val="Times New Roman"/>
      <family val="2"/>
    </font>
    <font>
      <sz val="10"/>
      <name val="Times New Roman"/>
      <family val="1"/>
    </font>
    <font>
      <sz val="12"/>
      <name val="Arial"/>
      <family val="2"/>
    </font>
    <font>
      <sz val="12"/>
      <name val="Times New Roman"/>
      <family val="1"/>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b/>
      <sz val="11"/>
      <color indexed="52"/>
      <name val="Calibri"/>
      <family val="2"/>
    </font>
    <font>
      <b/>
      <sz val="8"/>
      <color indexed="52"/>
      <name val="Arial"/>
      <family val="2"/>
    </font>
    <font>
      <b/>
      <sz val="11"/>
      <color indexed="9"/>
      <name val="Calibri"/>
      <family val="2"/>
    </font>
    <font>
      <b/>
      <sz val="8"/>
      <color indexed="9"/>
      <name val="Arial"/>
      <family val="2"/>
    </font>
    <font>
      <sz val="10"/>
      <name val="MS Serif"/>
      <family val="1"/>
    </font>
    <font>
      <sz val="10"/>
      <name val="MS Sans Serif"/>
      <family val="2"/>
    </font>
    <font>
      <sz val="11.5"/>
      <name val="Times"/>
      <family val="1"/>
    </font>
    <font>
      <sz val="10"/>
      <color indexed="16"/>
      <name val="MS Serif"/>
      <family val="1"/>
    </font>
    <font>
      <i/>
      <sz val="11"/>
      <color indexed="23"/>
      <name val="Calibri"/>
      <family val="2"/>
    </font>
    <font>
      <i/>
      <sz val="8"/>
      <color indexed="23"/>
      <name val="Arial"/>
      <family val="2"/>
    </font>
    <font>
      <sz val="11"/>
      <color indexed="17"/>
      <name val="Calibri"/>
      <family val="2"/>
    </font>
    <font>
      <sz val="8"/>
      <color indexed="17"/>
      <name val="Arial"/>
      <family val="2"/>
    </font>
    <font>
      <sz val="8"/>
      <name val="Arial"/>
      <family val="2"/>
    </font>
    <font>
      <sz val="10"/>
      <name val="Helvetica"/>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sz val="8"/>
      <color indexed="8"/>
      <name val="Helv"/>
    </font>
    <font>
      <b/>
      <sz val="18"/>
      <color indexed="56"/>
      <name val="Cambria"/>
      <family val="2"/>
    </font>
    <font>
      <sz val="15"/>
      <name val="Times"/>
      <family val="1"/>
    </font>
    <font>
      <b/>
      <sz val="11"/>
      <color indexed="8"/>
      <name val="Calibri"/>
      <family val="2"/>
    </font>
    <font>
      <b/>
      <sz val="8"/>
      <color indexed="8"/>
      <name val="Arial"/>
      <family val="2"/>
    </font>
    <font>
      <sz val="11"/>
      <color indexed="10"/>
      <name val="Calibri"/>
      <family val="2"/>
    </font>
    <font>
      <sz val="8"/>
      <color indexed="10"/>
      <name val="Arial"/>
      <family val="2"/>
    </font>
    <font>
      <sz val="11.5"/>
      <color indexed="9"/>
      <name val="Times"/>
      <family val="1"/>
    </font>
    <font>
      <sz val="10"/>
      <color rgb="FFFF0000"/>
      <name val="Arial"/>
      <family val="2"/>
    </font>
    <font>
      <b/>
      <sz val="10"/>
      <color theme="1"/>
      <name val="Arial"/>
      <family val="2"/>
    </font>
    <font>
      <b/>
      <sz val="10"/>
      <color indexed="8"/>
      <name val="Arial"/>
      <family val="2"/>
    </font>
    <font>
      <b/>
      <i/>
      <sz val="10"/>
      <color indexed="8"/>
      <name val="Arial"/>
      <family val="2"/>
    </font>
    <font>
      <b/>
      <u/>
      <sz val="12"/>
      <name val="Arial"/>
      <family val="2"/>
    </font>
    <font>
      <sz val="10"/>
      <color rgb="FF00B050"/>
      <name val="Arial"/>
      <family val="2"/>
    </font>
    <font>
      <u/>
      <sz val="10"/>
      <name val="Arial"/>
      <family val="2"/>
    </font>
    <font>
      <sz val="12"/>
      <color rgb="FFFF0000"/>
      <name val="Arial"/>
      <family val="2"/>
    </font>
    <font>
      <b/>
      <sz val="10"/>
      <color rgb="FFFF0000"/>
      <name val="Arial"/>
      <family val="2"/>
    </font>
    <font>
      <b/>
      <sz val="10"/>
      <color theme="0"/>
      <name val="Arial"/>
      <family val="2"/>
    </font>
    <font>
      <sz val="10"/>
      <color theme="0"/>
      <name val="Arial"/>
      <family val="2"/>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9B"/>
        <bgColor indexed="64"/>
      </patternFill>
    </fill>
    <fill>
      <patternFill patternType="solid">
        <fgColor theme="3"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darkVertical"/>
    </fill>
    <fill>
      <patternFill patternType="solid">
        <fgColor theme="0" tint="-0.34998626667073579"/>
        <bgColor indexed="64"/>
      </patternFill>
    </fill>
    <fill>
      <patternFill patternType="solid">
        <fgColor rgb="FFFFFF99"/>
        <bgColor indexed="64"/>
      </patternFill>
    </fill>
    <fill>
      <patternFill patternType="solid">
        <fgColor rgb="FF002060"/>
        <bgColor indexed="64"/>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top/>
      <bottom/>
      <diagonal/>
    </border>
    <border>
      <left/>
      <right style="thin">
        <color indexed="64"/>
      </right>
      <top/>
      <bottom style="dashed">
        <color theme="0" tint="-0.499984740745262"/>
      </bottom>
      <diagonal/>
    </border>
    <border>
      <left/>
      <right style="thin">
        <color indexed="64"/>
      </right>
      <top style="dashed">
        <color theme="0" tint="-0.499984740745262"/>
      </top>
      <bottom style="dashed">
        <color theme="0" tint="-0.499984740745262"/>
      </bottom>
      <diagonal/>
    </border>
    <border>
      <left/>
      <right style="thin">
        <color indexed="64"/>
      </right>
      <top style="dashed">
        <color theme="0" tint="-0.499984740745262"/>
      </top>
      <bottom/>
      <diagonal/>
    </border>
    <border>
      <left style="thin">
        <color indexed="64"/>
      </left>
      <right style="thin">
        <color indexed="64"/>
      </right>
      <top/>
      <bottom style="dashed">
        <color theme="0" tint="-0.499984740745262"/>
      </bottom>
      <diagonal/>
    </border>
    <border>
      <left style="thin">
        <color indexed="64"/>
      </left>
      <right style="thin">
        <color indexed="64"/>
      </right>
      <top style="dashed">
        <color theme="0" tint="-0.499984740745262"/>
      </top>
      <bottom style="dashed">
        <color theme="0" tint="-0.499984740745262"/>
      </bottom>
      <diagonal/>
    </border>
    <border>
      <left style="thin">
        <color indexed="64"/>
      </left>
      <right style="thin">
        <color indexed="64"/>
      </right>
      <top style="dashed">
        <color theme="0" tint="-0.499984740745262"/>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520">
    <xf numFmtId="0" fontId="0" fillId="0" borderId="0"/>
    <xf numFmtId="164" fontId="4" fillId="0" borderId="0"/>
    <xf numFmtId="0" fontId="11" fillId="0" borderId="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4" fillId="0" borderId="0">
      <alignment vertical="top"/>
    </xf>
    <xf numFmtId="0" fontId="10" fillId="0" borderId="0">
      <alignment vertical="top"/>
    </xf>
    <xf numFmtId="0" fontId="14" fillId="0" borderId="0" applyNumberFormat="0" applyFill="0" applyBorder="0" applyAlignment="0" applyProtection="0"/>
    <xf numFmtId="0" fontId="15" fillId="0" borderId="0" applyNumberFormat="0">
      <alignment horizontal="left" vertical="top" wrapText="1" indent="1"/>
    </xf>
    <xf numFmtId="0" fontId="15" fillId="0" borderId="0" applyNumberFormat="0">
      <alignment horizontal="left" vertical="top" wrapText="1" indent="1"/>
    </xf>
    <xf numFmtId="0" fontId="15" fillId="0" borderId="0" applyNumberFormat="0">
      <alignment horizontal="left" vertical="top" wrapText="1" indent="3"/>
    </xf>
    <xf numFmtId="0" fontId="15" fillId="0" borderId="0" applyNumberFormat="0">
      <alignment horizontal="left" vertical="top" wrapText="1" indent="3"/>
    </xf>
    <xf numFmtId="0" fontId="15" fillId="0" borderId="0" applyNumberFormat="0">
      <alignment horizontal="left" vertical="top" wrapText="1" indent="3"/>
    </xf>
    <xf numFmtId="0" fontId="15" fillId="0" borderId="0">
      <alignment vertical="top" wrapText="1"/>
    </xf>
    <xf numFmtId="0" fontId="15" fillId="0" borderId="0">
      <alignment vertical="top" wrapText="1"/>
    </xf>
    <xf numFmtId="0" fontId="15" fillId="0" borderId="0">
      <alignment vertical="top" wrapText="1"/>
    </xf>
    <xf numFmtId="0" fontId="16" fillId="6" borderId="0" applyNumberFormat="0" applyBorder="0" applyAlignment="0" applyProtection="0"/>
    <xf numFmtId="0" fontId="17"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7"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7"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7"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7"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7"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7"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7"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7"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8" fillId="16" borderId="0" applyNumberFormat="0" applyBorder="0" applyAlignment="0" applyProtection="0"/>
    <xf numFmtId="0" fontId="19" fillId="16" borderId="0" applyNumberFormat="0" applyBorder="0" applyAlignment="0" applyProtection="0"/>
    <xf numFmtId="0" fontId="18" fillId="16" borderId="0" applyNumberFormat="0" applyBorder="0" applyAlignment="0" applyProtection="0"/>
    <xf numFmtId="0" fontId="18" fillId="13" borderId="0" applyNumberFormat="0" applyBorder="0" applyAlignment="0" applyProtection="0"/>
    <xf numFmtId="0" fontId="19"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9" fillId="14" borderId="0" applyNumberFormat="0" applyBorder="0" applyAlignment="0" applyProtection="0"/>
    <xf numFmtId="0" fontId="18" fillId="14" borderId="0" applyNumberFormat="0" applyBorder="0" applyAlignment="0" applyProtection="0"/>
    <xf numFmtId="0" fontId="18" fillId="17" borderId="0" applyNumberFormat="0" applyBorder="0" applyAlignment="0" applyProtection="0"/>
    <xf numFmtId="0" fontId="19"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9" fillId="18"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19"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9" fillId="20"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9" fillId="21"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9" fillId="22" borderId="0" applyNumberFormat="0" applyBorder="0" applyAlignment="0" applyProtection="0"/>
    <xf numFmtId="0" fontId="18" fillId="22" borderId="0" applyNumberFormat="0" applyBorder="0" applyAlignment="0" applyProtection="0"/>
    <xf numFmtId="0" fontId="18" fillId="17" borderId="0" applyNumberFormat="0" applyBorder="0" applyAlignment="0" applyProtection="0"/>
    <xf numFmtId="0" fontId="19"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9" fillId="18" borderId="0" applyNumberFormat="0" applyBorder="0" applyAlignment="0" applyProtection="0"/>
    <xf numFmtId="0" fontId="18" fillId="18" borderId="0" applyNumberFormat="0" applyBorder="0" applyAlignment="0" applyProtection="0"/>
    <xf numFmtId="0" fontId="18" fillId="23" borderId="0" applyNumberFormat="0" applyBorder="0" applyAlignment="0" applyProtection="0"/>
    <xf numFmtId="0" fontId="19" fillId="23" borderId="0" applyNumberFormat="0" applyBorder="0" applyAlignment="0" applyProtection="0"/>
    <xf numFmtId="0" fontId="18" fillId="23" borderId="0" applyNumberFormat="0" applyBorder="0" applyAlignment="0" applyProtection="0"/>
    <xf numFmtId="0" fontId="20" fillId="0" borderId="0">
      <alignment horizontal="center" wrapText="1"/>
      <protection locked="0"/>
    </xf>
    <xf numFmtId="0" fontId="21" fillId="7" borderId="0" applyNumberFormat="0" applyBorder="0" applyAlignment="0" applyProtection="0"/>
    <xf numFmtId="0" fontId="22" fillId="7" borderId="0" applyNumberFormat="0" applyBorder="0" applyAlignment="0" applyProtection="0"/>
    <xf numFmtId="0" fontId="21" fillId="7" borderId="0" applyNumberFormat="0" applyBorder="0" applyAlignment="0" applyProtection="0"/>
    <xf numFmtId="170" fontId="10" fillId="0" borderId="0" applyFill="0" applyBorder="0" applyAlignment="0"/>
    <xf numFmtId="171" fontId="4" fillId="0" borderId="0" applyFill="0" applyBorder="0" applyAlignment="0"/>
    <xf numFmtId="171" fontId="4" fillId="0" borderId="0" applyFill="0" applyBorder="0" applyAlignment="0"/>
    <xf numFmtId="171" fontId="12"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0" fontId="23" fillId="24" borderId="8" applyNumberFormat="0" applyAlignment="0" applyProtection="0"/>
    <xf numFmtId="0" fontId="24" fillId="24" borderId="8" applyNumberFormat="0" applyAlignment="0" applyProtection="0"/>
    <xf numFmtId="0" fontId="23" fillId="24" borderId="8" applyNumberFormat="0" applyAlignment="0" applyProtection="0"/>
    <xf numFmtId="0" fontId="25" fillId="25" borderId="9" applyNumberFormat="0" applyAlignment="0" applyProtection="0"/>
    <xf numFmtId="0" fontId="26" fillId="25" borderId="9" applyNumberFormat="0" applyAlignment="0" applyProtection="0"/>
    <xf numFmtId="0" fontId="25" fillId="25" borderId="9" applyNumberFormat="0" applyAlignment="0" applyProtection="0"/>
    <xf numFmtId="17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7" fillId="0" borderId="0" applyNumberFormat="0" applyAlignment="0">
      <alignment horizontal="left"/>
    </xf>
    <xf numFmtId="171"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5"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5"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4" fontId="10" fillId="0" borderId="0" applyFill="0" applyBorder="0" applyAlignment="0"/>
    <xf numFmtId="14" fontId="10" fillId="0" borderId="0" applyFill="0" applyBorder="0" applyAlignment="0"/>
    <xf numFmtId="14" fontId="10" fillId="0" borderId="0" applyFill="0" applyBorder="0" applyAlignment="0"/>
    <xf numFmtId="38" fontId="28" fillId="0" borderId="10">
      <alignment vertical="center"/>
    </xf>
    <xf numFmtId="0" fontId="29" fillId="0" borderId="0" applyNumberFormat="0" applyFill="0" applyBorder="0" applyProtection="0">
      <alignment horizontal="left" vertical="top" wrapText="1" indent="1"/>
    </xf>
    <xf numFmtId="0" fontId="29" fillId="0" borderId="0" applyNumberFormat="0">
      <alignment horizontal="left" vertical="top" wrapText="1" indent="3"/>
    </xf>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0" fontId="30" fillId="0" borderId="0" applyNumberFormat="0" applyAlignment="0">
      <alignment horizontal="left"/>
    </xf>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3" fillId="8" borderId="0" applyNumberFormat="0" applyBorder="0" applyAlignment="0" applyProtection="0"/>
    <xf numFmtId="0" fontId="34" fillId="8" borderId="0" applyNumberFormat="0" applyBorder="0" applyAlignment="0" applyProtection="0"/>
    <xf numFmtId="0" fontId="33" fillId="8" borderId="0" applyNumberFormat="0" applyBorder="0" applyAlignment="0" applyProtection="0"/>
    <xf numFmtId="38" fontId="35" fillId="26" borderId="0" applyNumberFormat="0" applyBorder="0" applyAlignment="0" applyProtection="0"/>
    <xf numFmtId="38" fontId="35" fillId="26" borderId="0" applyNumberFormat="0" applyBorder="0" applyAlignment="0" applyProtection="0"/>
    <xf numFmtId="38" fontId="35" fillId="26" borderId="0" applyNumberFormat="0" applyBorder="0" applyAlignment="0" applyProtection="0"/>
    <xf numFmtId="172" fontId="36" fillId="0" borderId="0" applyFill="0" applyBorder="0" applyAlignment="0" applyProtection="0"/>
    <xf numFmtId="0" fontId="7" fillId="0" borderId="5" applyNumberFormat="0" applyAlignment="0" applyProtection="0">
      <alignment horizontal="left" vertical="center"/>
    </xf>
    <xf numFmtId="0" fontId="7" fillId="0" borderId="3">
      <alignment horizontal="left" vertical="center"/>
    </xf>
    <xf numFmtId="0" fontId="37" fillId="0" borderId="11" applyNumberFormat="0" applyFill="0" applyAlignment="0" applyProtection="0"/>
    <xf numFmtId="0" fontId="38" fillId="0" borderId="11" applyNumberFormat="0" applyFill="0" applyAlignment="0" applyProtection="0"/>
    <xf numFmtId="0" fontId="39" fillId="0" borderId="12" applyNumberFormat="0" applyFill="0" applyAlignment="0" applyProtection="0"/>
    <xf numFmtId="0" fontId="40" fillId="0" borderId="12" applyNumberFormat="0" applyFill="0" applyAlignment="0" applyProtection="0"/>
    <xf numFmtId="0" fontId="41" fillId="0" borderId="13" applyNumberFormat="0" applyFill="0" applyAlignment="0" applyProtection="0"/>
    <xf numFmtId="0" fontId="42" fillId="0" borderId="13"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3" fillId="0" borderId="7">
      <alignment horizontal="center"/>
    </xf>
    <xf numFmtId="0" fontId="43" fillId="0" borderId="0">
      <alignment horizontal="center"/>
    </xf>
    <xf numFmtId="10" fontId="35" fillId="27" borderId="1" applyNumberFormat="0" applyBorder="0" applyAlignment="0" applyProtection="0"/>
    <xf numFmtId="10" fontId="35" fillId="27" borderId="1" applyNumberFormat="0" applyBorder="0" applyAlignment="0" applyProtection="0"/>
    <xf numFmtId="10" fontId="35" fillId="27" borderId="1" applyNumberFormat="0" applyBorder="0" applyAlignment="0" applyProtection="0"/>
    <xf numFmtId="0" fontId="44" fillId="11" borderId="8" applyNumberFormat="0" applyAlignment="0" applyProtection="0"/>
    <xf numFmtId="0" fontId="45" fillId="11" borderId="8" applyNumberFormat="0" applyAlignment="0" applyProtection="0"/>
    <xf numFmtId="0" fontId="44" fillId="11" borderId="8" applyNumberFormat="0" applyAlignment="0" applyProtection="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0" fontId="46" fillId="0" borderId="14" applyNumberFormat="0" applyFill="0" applyAlignment="0" applyProtection="0"/>
    <xf numFmtId="0" fontId="47" fillId="0" borderId="14" applyNumberFormat="0" applyFill="0" applyAlignment="0" applyProtection="0"/>
    <xf numFmtId="0" fontId="46" fillId="0" borderId="14" applyNumberFormat="0" applyFill="0" applyAlignment="0" applyProtection="0"/>
    <xf numFmtId="49" fontId="48" fillId="0" borderId="0" applyNumberFormat="0">
      <alignment vertical="top" wrapText="1"/>
    </xf>
    <xf numFmtId="173" fontId="4" fillId="0" borderId="0" applyFont="0" applyFill="0" applyBorder="0" applyAlignment="0" applyProtection="0"/>
    <xf numFmtId="174"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0" fontId="49" fillId="3" borderId="6">
      <alignment horizontal="left" vertical="top" wrapText="1" indent="1"/>
    </xf>
    <xf numFmtId="0" fontId="50" fillId="28" borderId="0" applyNumberFormat="0" applyBorder="0" applyAlignment="0" applyProtection="0"/>
    <xf numFmtId="0" fontId="51" fillId="28" borderId="0" applyNumberFormat="0" applyBorder="0" applyAlignment="0" applyProtection="0"/>
    <xf numFmtId="0" fontId="50" fillId="28" borderId="0" applyNumberFormat="0" applyBorder="0" applyAlignment="0" applyProtection="0"/>
    <xf numFmtId="37" fontId="52" fillId="0" borderId="0"/>
    <xf numFmtId="177" fontId="5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alignment vertical="top"/>
    </xf>
    <xf numFmtId="0" fontId="2" fillId="0" borderId="0"/>
    <xf numFmtId="0" fontId="4" fillId="0" borderId="0">
      <alignment vertical="top"/>
    </xf>
    <xf numFmtId="0" fontId="4" fillId="0" borderId="0">
      <alignment vertical="top"/>
    </xf>
    <xf numFmtId="0" fontId="4" fillId="0" borderId="0">
      <alignment vertical="top"/>
    </xf>
    <xf numFmtId="0" fontId="4" fillId="0" borderId="0"/>
    <xf numFmtId="0" fontId="4" fillId="0" borderId="0"/>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9" fillId="0" borderId="0" applyNumberFormat="0" applyFill="0" applyBorder="0" applyProtection="0">
      <alignment vertical="top" wrapText="1"/>
    </xf>
    <xf numFmtId="0" fontId="16" fillId="29" borderId="15" applyNumberFormat="0" applyFont="0" applyAlignment="0" applyProtection="0"/>
    <xf numFmtId="0" fontId="4" fillId="29" borderId="15" applyNumberFormat="0" applyFont="0" applyAlignment="0" applyProtection="0"/>
    <xf numFmtId="0" fontId="16" fillId="29" borderId="15" applyNumberFormat="0" applyFont="0" applyAlignment="0" applyProtection="0"/>
    <xf numFmtId="0" fontId="15" fillId="29" borderId="15" applyNumberFormat="0" applyFont="0" applyAlignment="0" applyProtection="0"/>
    <xf numFmtId="0" fontId="55" fillId="24" borderId="16" applyNumberFormat="0" applyAlignment="0" applyProtection="0"/>
    <xf numFmtId="0" fontId="56" fillId="24" borderId="16" applyNumberFormat="0" applyAlignment="0" applyProtection="0"/>
    <xf numFmtId="0" fontId="55" fillId="24" borderId="16" applyNumberFormat="0" applyAlignment="0" applyProtection="0"/>
    <xf numFmtId="14" fontId="20" fillId="0" borderId="0">
      <alignment horizontal="center" wrapText="1"/>
      <protection locked="0"/>
    </xf>
    <xf numFmtId="171" fontId="4" fillId="0" borderId="0" applyFont="0" applyFill="0" applyBorder="0" applyAlignment="0" applyProtection="0"/>
    <xf numFmtId="178" fontId="12" fillId="0" borderId="0" applyFont="0" applyFill="0" applyBorder="0" applyAlignment="0" applyProtection="0"/>
    <xf numFmtId="10"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171" fontId="4" fillId="0" borderId="0" applyFill="0" applyBorder="0" applyAlignment="0"/>
    <xf numFmtId="0" fontId="57" fillId="26" borderId="0"/>
    <xf numFmtId="0" fontId="28" fillId="0" borderId="0" applyNumberFormat="0" applyFont="0" applyFill="0" applyBorder="0" applyAlignment="0" applyProtection="0">
      <alignment horizontal="left"/>
    </xf>
    <xf numFmtId="15" fontId="28" fillId="0" borderId="0" applyFont="0" applyFill="0" applyBorder="0" applyAlignment="0" applyProtection="0"/>
    <xf numFmtId="4" fontId="28" fillId="0" borderId="0" applyFont="0" applyFill="0" applyBorder="0" applyAlignment="0" applyProtection="0"/>
    <xf numFmtId="0" fontId="58" fillId="0" borderId="7">
      <alignment horizontal="center"/>
    </xf>
    <xf numFmtId="0" fontId="59" fillId="0" borderId="0" applyNumberFormat="0" applyFill="0" applyBorder="0" applyAlignment="0" applyProtection="0"/>
    <xf numFmtId="0" fontId="60" fillId="30" borderId="0" applyNumberFormat="0" applyFont="0" applyBorder="0" applyAlignment="0">
      <alignment horizontal="center"/>
    </xf>
    <xf numFmtId="0" fontId="61" fillId="0" borderId="17" applyNumberFormat="0" applyBorder="0"/>
    <xf numFmtId="179" fontId="62" fillId="0" borderId="0" applyNumberFormat="0" applyFill="0" applyBorder="0" applyAlignment="0" applyProtection="0">
      <alignment horizontal="left"/>
    </xf>
    <xf numFmtId="0" fontId="60" fillId="1" borderId="3" applyNumberFormat="0" applyFont="0" applyAlignment="0">
      <alignment horizontal="center"/>
    </xf>
    <xf numFmtId="180" fontId="12" fillId="0" borderId="0" applyFont="0" applyFill="0" applyBorder="0" applyAlignment="0" applyProtection="0"/>
    <xf numFmtId="0" fontId="63" fillId="0" borderId="0" applyNumberFormat="0" applyFill="0" applyBorder="0" applyAlignment="0">
      <alignment horizontal="center"/>
    </xf>
    <xf numFmtId="0" fontId="10" fillId="0" borderId="0">
      <alignment vertical="top"/>
    </xf>
    <xf numFmtId="40" fontId="64" fillId="0" borderId="0" applyBorder="0">
      <alignment horizontal="right"/>
    </xf>
    <xf numFmtId="0" fontId="13" fillId="0" borderId="0" applyNumberFormat="0" applyFont="0" applyFill="0" applyBorder="0" applyAlignment="0"/>
    <xf numFmtId="49" fontId="10" fillId="0" borderId="0" applyFill="0" applyBorder="0" applyAlignment="0"/>
    <xf numFmtId="49" fontId="10" fillId="0" borderId="0" applyFill="0" applyBorder="0" applyAlignment="0"/>
    <xf numFmtId="49" fontId="10" fillId="0" borderId="0" applyFill="0" applyBorder="0" applyAlignment="0"/>
    <xf numFmtId="171" fontId="4" fillId="0" borderId="0" applyFill="0" applyBorder="0" applyAlignment="0"/>
    <xf numFmtId="171" fontId="4" fillId="0" borderId="0" applyFill="0" applyBorder="0" applyAlignment="0"/>
    <xf numFmtId="0" fontId="65" fillId="0" borderId="0" applyNumberFormat="0" applyFill="0" applyBorder="0" applyAlignment="0" applyProtection="0"/>
    <xf numFmtId="0" fontId="65" fillId="0" borderId="0" applyNumberFormat="0" applyFill="0" applyBorder="0" applyAlignment="0" applyProtection="0"/>
    <xf numFmtId="0" fontId="66" fillId="0" borderId="0" applyNumberFormat="0"/>
    <xf numFmtId="0" fontId="67" fillId="0" borderId="18" applyNumberFormat="0" applyFill="0" applyAlignment="0" applyProtection="0"/>
    <xf numFmtId="0" fontId="68" fillId="0" borderId="18" applyNumberFormat="0" applyFill="0" applyAlignment="0" applyProtection="0"/>
    <xf numFmtId="0" fontId="67" fillId="0" borderId="18" applyNumberFormat="0" applyFill="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69" fillId="0" borderId="0" applyNumberFormat="0" applyFill="0" applyBorder="0" applyAlignment="0" applyProtection="0"/>
    <xf numFmtId="0" fontId="12" fillId="0" borderId="19">
      <alignment horizontal="center" vertical="top"/>
    </xf>
    <xf numFmtId="0" fontId="71" fillId="0" borderId="0" applyFill="0" applyBorder="0" applyProtection="0">
      <alignment vertical="top" wrapText="1"/>
    </xf>
    <xf numFmtId="44" fontId="16" fillId="0" borderId="0" applyFont="0" applyFill="0" applyBorder="0" applyAlignment="0" applyProtection="0"/>
    <xf numFmtId="43" fontId="10" fillId="0" borderId="0" applyFont="0" applyFill="0" applyBorder="0" applyAlignment="0" applyProtection="0"/>
    <xf numFmtId="0" fontId="1" fillId="0" borderId="0"/>
  </cellStyleXfs>
  <cellXfs count="248">
    <xf numFmtId="0" fontId="0" fillId="0" borderId="0" xfId="0"/>
    <xf numFmtId="0" fontId="4" fillId="0" borderId="0" xfId="7" applyAlignment="1"/>
    <xf numFmtId="0" fontId="6" fillId="0" borderId="0" xfId="7" applyFont="1" applyAlignment="1"/>
    <xf numFmtId="0" fontId="4" fillId="0" borderId="1" xfId="7" applyFont="1" applyFill="1" applyBorder="1" applyAlignment="1"/>
    <xf numFmtId="0" fontId="4" fillId="0" borderId="0" xfId="7" applyFont="1" applyFill="1" applyBorder="1" applyAlignment="1"/>
    <xf numFmtId="0" fontId="5" fillId="0" borderId="0" xfId="7" applyFont="1" applyBorder="1" applyAlignment="1"/>
    <xf numFmtId="0" fontId="4" fillId="0" borderId="0" xfId="7" applyFill="1" applyBorder="1" applyAlignment="1"/>
    <xf numFmtId="0" fontId="5" fillId="0" borderId="1" xfId="7" applyFont="1" applyBorder="1" applyAlignment="1">
      <alignment vertical="center"/>
    </xf>
    <xf numFmtId="0" fontId="4" fillId="0" borderId="0" xfId="7" applyAlignment="1">
      <alignment horizontal="centerContinuous"/>
    </xf>
    <xf numFmtId="0" fontId="4" fillId="0" borderId="0" xfId="318" applyFont="1" applyFill="1" applyBorder="1" applyAlignment="1"/>
    <xf numFmtId="0" fontId="5" fillId="0" borderId="0" xfId="318" applyFont="1" applyFill="1" applyBorder="1" applyAlignment="1">
      <alignment vertical="center"/>
    </xf>
    <xf numFmtId="0" fontId="5" fillId="0" borderId="1" xfId="318" applyFont="1" applyBorder="1" applyAlignment="1">
      <alignment vertical="center"/>
    </xf>
    <xf numFmtId="0" fontId="5" fillId="0" borderId="0" xfId="318" applyFont="1" applyAlignment="1"/>
    <xf numFmtId="0" fontId="8" fillId="0" borderId="0" xfId="318" applyFont="1" applyAlignment="1">
      <alignment wrapText="1"/>
    </xf>
    <xf numFmtId="0" fontId="8" fillId="0" borderId="0" xfId="318" applyFont="1" applyAlignment="1"/>
    <xf numFmtId="0" fontId="5" fillId="0" borderId="0" xfId="318" applyFont="1" applyBorder="1" applyAlignment="1"/>
    <xf numFmtId="0" fontId="5" fillId="0" borderId="0" xfId="7" applyFont="1" applyAlignment="1">
      <alignment horizontal="left"/>
    </xf>
    <xf numFmtId="0" fontId="7" fillId="0" borderId="0" xfId="318" applyFont="1" applyAlignment="1">
      <alignment horizontal="left"/>
    </xf>
    <xf numFmtId="0" fontId="4" fillId="0" borderId="0" xfId="318" applyFont="1" applyAlignment="1">
      <alignment horizontal="centerContinuous"/>
    </xf>
    <xf numFmtId="0" fontId="4" fillId="0" borderId="0" xfId="318" applyFont="1" applyAlignment="1"/>
    <xf numFmtId="0" fontId="5" fillId="0" borderId="0" xfId="337" applyFont="1" applyFill="1"/>
    <xf numFmtId="0" fontId="5" fillId="5" borderId="1" xfId="337" applyFont="1" applyFill="1" applyBorder="1"/>
    <xf numFmtId="0" fontId="4" fillId="0" borderId="1" xfId="0" applyFont="1" applyFill="1" applyBorder="1" applyAlignment="1">
      <alignment wrapText="1"/>
    </xf>
    <xf numFmtId="0" fontId="5" fillId="0" borderId="1" xfId="0" applyFont="1" applyFill="1" applyBorder="1" applyAlignment="1">
      <alignment wrapText="1"/>
    </xf>
    <xf numFmtId="0" fontId="4" fillId="0" borderId="0" xfId="7" applyFont="1" applyAlignment="1"/>
    <xf numFmtId="7" fontId="4" fillId="31" borderId="1" xfId="0" applyNumberFormat="1" applyFont="1" applyFill="1" applyBorder="1" applyAlignment="1">
      <alignment horizontal="center"/>
    </xf>
    <xf numFmtId="0" fontId="4" fillId="0" borderId="0" xfId="337" quotePrefix="1" applyFont="1" applyFill="1" applyAlignment="1" applyProtection="1"/>
    <xf numFmtId="0" fontId="4" fillId="0" borderId="0" xfId="318" applyFont="1" applyFill="1" applyAlignment="1"/>
    <xf numFmtId="0" fontId="4" fillId="0" borderId="0" xfId="337" applyFont="1"/>
    <xf numFmtId="0" fontId="4" fillId="0" borderId="0" xfId="337" applyFont="1" applyBorder="1"/>
    <xf numFmtId="14" fontId="4" fillId="0" borderId="6" xfId="337" applyNumberFormat="1" applyFont="1" applyBorder="1"/>
    <xf numFmtId="165" fontId="4" fillId="4" borderId="6" xfId="518" applyNumberFormat="1" applyFont="1" applyFill="1" applyBorder="1" applyProtection="1">
      <protection locked="0"/>
    </xf>
    <xf numFmtId="0" fontId="4" fillId="0" borderId="6" xfId="337" applyFont="1" applyBorder="1"/>
    <xf numFmtId="0" fontId="4" fillId="0" borderId="6" xfId="337" applyFont="1" applyBorder="1" applyAlignment="1">
      <alignment horizontal="right"/>
    </xf>
    <xf numFmtId="165" fontId="4" fillId="0" borderId="6" xfId="518" applyNumberFormat="1" applyFont="1" applyFill="1" applyBorder="1"/>
    <xf numFmtId="167" fontId="4" fillId="4" borderId="6" xfId="470" applyNumberFormat="1" applyFont="1" applyFill="1" applyBorder="1" applyProtection="1">
      <protection locked="0"/>
    </xf>
    <xf numFmtId="166" fontId="4" fillId="0" borderId="6" xfId="518" applyNumberFormat="1" applyFont="1" applyFill="1" applyBorder="1"/>
    <xf numFmtId="44" fontId="4" fillId="0" borderId="6" xfId="517" applyFont="1" applyFill="1" applyBorder="1"/>
    <xf numFmtId="169" fontId="4" fillId="4" borderId="6" xfId="337" applyNumberFormat="1" applyFont="1" applyFill="1" applyBorder="1" applyProtection="1">
      <protection locked="0"/>
    </xf>
    <xf numFmtId="0" fontId="4" fillId="4" borderId="0" xfId="337" applyFont="1" applyFill="1" applyBorder="1" applyProtection="1">
      <protection locked="0"/>
    </xf>
    <xf numFmtId="0" fontId="4" fillId="0" borderId="0" xfId="337" applyFont="1" applyFill="1" applyBorder="1" applyAlignment="1">
      <alignment wrapText="1"/>
    </xf>
    <xf numFmtId="44" fontId="4" fillId="0" borderId="6" xfId="517" applyFont="1" applyBorder="1"/>
    <xf numFmtId="44" fontId="4" fillId="4" borderId="6" xfId="517" applyFont="1" applyFill="1" applyBorder="1" applyProtection="1">
      <protection locked="0"/>
    </xf>
    <xf numFmtId="9" fontId="4" fillId="4" borderId="6" xfId="470" applyFont="1" applyFill="1" applyBorder="1" applyProtection="1">
      <protection locked="0"/>
    </xf>
    <xf numFmtId="169" fontId="4" fillId="0" borderId="6" xfId="337" applyNumberFormat="1" applyFont="1" applyBorder="1"/>
    <xf numFmtId="166" fontId="4" fillId="4" borderId="6" xfId="518" applyNumberFormat="1" applyFont="1" applyFill="1" applyBorder="1" applyProtection="1">
      <protection locked="0"/>
    </xf>
    <xf numFmtId="168" fontId="4" fillId="4" borderId="6" xfId="337" applyNumberFormat="1" applyFont="1" applyFill="1" applyBorder="1" applyProtection="1">
      <protection locked="0"/>
    </xf>
    <xf numFmtId="0" fontId="73" fillId="0" borderId="0" xfId="337" applyFont="1" applyFill="1"/>
    <xf numFmtId="0" fontId="74" fillId="2" borderId="0" xfId="318" quotePrefix="1" applyFont="1" applyFill="1" applyAlignment="1" applyProtection="1"/>
    <xf numFmtId="0" fontId="73" fillId="0" borderId="0" xfId="318" applyFont="1" applyAlignment="1"/>
    <xf numFmtId="0" fontId="4" fillId="0" borderId="0" xfId="318" applyFont="1" applyBorder="1" applyAlignment="1"/>
    <xf numFmtId="0" fontId="73" fillId="0" borderId="0" xfId="337" applyFont="1" applyBorder="1"/>
    <xf numFmtId="168" fontId="73" fillId="0" borderId="6" xfId="337" applyNumberFormat="1" applyFont="1" applyBorder="1"/>
    <xf numFmtId="0" fontId="73" fillId="0" borderId="0" xfId="337" applyFont="1"/>
    <xf numFmtId="44" fontId="73" fillId="0" borderId="6" xfId="517" applyFont="1" applyBorder="1"/>
    <xf numFmtId="0" fontId="75" fillId="2" borderId="0" xfId="318" quotePrefix="1" applyFont="1" applyFill="1" applyAlignment="1" applyProtection="1">
      <alignment horizontal="left" wrapText="1"/>
    </xf>
    <xf numFmtId="0" fontId="74" fillId="2" borderId="0" xfId="318" quotePrefix="1" applyFont="1" applyFill="1" applyAlignment="1" applyProtection="1">
      <alignment horizontal="left"/>
    </xf>
    <xf numFmtId="0" fontId="4" fillId="0" borderId="20" xfId="337" applyFont="1" applyBorder="1" applyAlignment="1">
      <alignment horizontal="center" vertical="center"/>
    </xf>
    <xf numFmtId="0" fontId="4" fillId="4" borderId="17" xfId="337" applyFont="1" applyFill="1" applyBorder="1" applyAlignment="1" applyProtection="1">
      <alignment wrapText="1"/>
      <protection locked="0"/>
    </xf>
    <xf numFmtId="0" fontId="4" fillId="4" borderId="21" xfId="337" applyFont="1" applyFill="1" applyBorder="1" applyAlignment="1" applyProtection="1">
      <alignment wrapText="1"/>
      <protection locked="0"/>
    </xf>
    <xf numFmtId="0" fontId="4" fillId="4" borderId="22" xfId="337" applyFont="1" applyFill="1" applyBorder="1" applyAlignment="1" applyProtection="1">
      <alignment wrapText="1"/>
      <protection locked="0"/>
    </xf>
    <xf numFmtId="0" fontId="4" fillId="4" borderId="23" xfId="337" applyFont="1" applyFill="1" applyBorder="1" applyAlignment="1" applyProtection="1">
      <alignment wrapText="1"/>
      <protection locked="0"/>
    </xf>
    <xf numFmtId="0" fontId="73" fillId="0" borderId="20" xfId="337" applyFont="1" applyBorder="1" applyAlignment="1">
      <alignment horizontal="center" vertical="center"/>
    </xf>
    <xf numFmtId="0" fontId="73" fillId="4" borderId="17" xfId="337" applyFont="1" applyFill="1" applyBorder="1" applyAlignment="1" applyProtection="1">
      <alignment wrapText="1"/>
      <protection locked="0"/>
    </xf>
    <xf numFmtId="0" fontId="4" fillId="4" borderId="24" xfId="337" applyFont="1" applyFill="1" applyBorder="1" applyAlignment="1" applyProtection="1">
      <alignment wrapText="1"/>
      <protection locked="0"/>
    </xf>
    <xf numFmtId="0" fontId="4" fillId="4" borderId="25" xfId="337" applyFont="1" applyFill="1" applyBorder="1" applyAlignment="1" applyProtection="1">
      <alignment wrapText="1"/>
      <protection locked="0"/>
    </xf>
    <xf numFmtId="0" fontId="73" fillId="4" borderId="26" xfId="337" applyFont="1" applyFill="1" applyBorder="1" applyAlignment="1" applyProtection="1">
      <alignment wrapText="1"/>
      <protection locked="0"/>
    </xf>
    <xf numFmtId="0" fontId="73" fillId="4" borderId="25" xfId="337" applyFont="1" applyFill="1" applyBorder="1" applyAlignment="1" applyProtection="1">
      <alignment wrapText="1"/>
      <protection locked="0"/>
    </xf>
    <xf numFmtId="0" fontId="4" fillId="4" borderId="26" xfId="337" applyFont="1" applyFill="1" applyBorder="1" applyAlignment="1" applyProtection="1">
      <alignment wrapText="1"/>
      <protection locked="0"/>
    </xf>
    <xf numFmtId="0" fontId="76" fillId="0" borderId="0" xfId="318" applyFont="1" applyAlignment="1">
      <alignment horizontal="left"/>
    </xf>
    <xf numFmtId="0" fontId="76" fillId="0" borderId="0" xfId="7" applyFont="1" applyAlignment="1">
      <alignment horizontal="left"/>
    </xf>
    <xf numFmtId="0" fontId="73" fillId="5" borderId="2" xfId="337" applyFont="1" applyFill="1" applyBorder="1" applyAlignment="1">
      <alignment horizontal="left" vertical="center"/>
    </xf>
    <xf numFmtId="0" fontId="4" fillId="5" borderId="4" xfId="337" applyFont="1" applyFill="1" applyBorder="1"/>
    <xf numFmtId="0" fontId="73" fillId="5" borderId="1" xfId="337" quotePrefix="1" applyFont="1" applyFill="1" applyBorder="1" applyAlignment="1">
      <alignment horizontal="center"/>
    </xf>
    <xf numFmtId="0" fontId="73" fillId="5" borderId="1" xfId="337" applyFont="1" applyFill="1" applyBorder="1" applyAlignment="1">
      <alignment horizontal="center"/>
    </xf>
    <xf numFmtId="168" fontId="73" fillId="5" borderId="1" xfId="337" quotePrefix="1" applyNumberFormat="1" applyFont="1" applyFill="1" applyBorder="1" applyAlignment="1">
      <alignment horizontal="center"/>
    </xf>
    <xf numFmtId="0" fontId="4" fillId="5" borderId="1" xfId="337" applyFont="1" applyFill="1" applyBorder="1"/>
    <xf numFmtId="0" fontId="5" fillId="5" borderId="1" xfId="7" applyFont="1" applyFill="1" applyBorder="1" applyAlignment="1">
      <alignment horizontal="center"/>
    </xf>
    <xf numFmtId="7" fontId="4" fillId="32" borderId="1" xfId="7" applyNumberFormat="1" applyFill="1" applyBorder="1" applyAlignment="1"/>
    <xf numFmtId="7" fontId="0" fillId="32" borderId="1" xfId="0" applyNumberFormat="1" applyFill="1" applyBorder="1"/>
    <xf numFmtId="0" fontId="5" fillId="5" borderId="1" xfId="7" applyFont="1" applyFill="1" applyBorder="1" applyAlignment="1">
      <alignment horizontal="center"/>
    </xf>
    <xf numFmtId="0" fontId="72" fillId="0" borderId="0" xfId="7" applyFont="1" applyAlignment="1"/>
    <xf numFmtId="0" fontId="5" fillId="0" borderId="0" xfId="7" applyFont="1" applyAlignment="1"/>
    <xf numFmtId="0" fontId="77" fillId="0" borderId="0" xfId="7" applyFont="1" applyAlignment="1"/>
    <xf numFmtId="0" fontId="4" fillId="0" borderId="1" xfId="0" applyFont="1" applyFill="1" applyBorder="1" applyAlignment="1">
      <alignment vertical="center" wrapText="1"/>
    </xf>
    <xf numFmtId="0" fontId="5" fillId="5" borderId="1" xfId="7" applyFont="1" applyFill="1" applyBorder="1" applyAlignment="1">
      <alignment horizontal="center"/>
    </xf>
    <xf numFmtId="0" fontId="4" fillId="0" borderId="0" xfId="7" applyFont="1" applyAlignment="1">
      <alignment horizontal="left" vertical="center" wrapText="1"/>
    </xf>
    <xf numFmtId="0" fontId="4" fillId="0" borderId="0" xfId="7" applyFont="1" applyAlignment="1">
      <alignment vertical="center" wrapText="1"/>
    </xf>
    <xf numFmtId="37" fontId="4" fillId="0" borderId="1" xfId="7" applyNumberFormat="1" applyFont="1" applyFill="1" applyBorder="1" applyAlignment="1">
      <alignment horizontal="center" vertical="center"/>
    </xf>
    <xf numFmtId="0" fontId="4" fillId="0" borderId="0" xfId="7" applyFill="1" applyAlignment="1"/>
    <xf numFmtId="0" fontId="8" fillId="0" borderId="0" xfId="7" applyFont="1" applyAlignment="1">
      <alignment horizontal="left" vertical="center" wrapText="1"/>
    </xf>
    <xf numFmtId="0" fontId="8" fillId="0" borderId="0" xfId="7" applyFont="1" applyAlignment="1">
      <alignment vertical="center" wrapText="1"/>
    </xf>
    <xf numFmtId="0" fontId="5" fillId="5" borderId="27" xfId="7" applyFont="1" applyFill="1" applyBorder="1" applyAlignment="1">
      <alignment horizontal="center"/>
    </xf>
    <xf numFmtId="0" fontId="6" fillId="0" borderId="0" xfId="7" applyFont="1" applyFill="1" applyBorder="1" applyAlignment="1">
      <alignment vertical="center" wrapText="1"/>
    </xf>
    <xf numFmtId="0" fontId="78" fillId="0" borderId="0" xfId="7" applyFont="1" applyBorder="1" applyAlignment="1">
      <alignment vertical="center" wrapText="1"/>
    </xf>
    <xf numFmtId="0" fontId="4" fillId="0" borderId="0" xfId="7" quotePrefix="1" applyFont="1" applyAlignment="1"/>
    <xf numFmtId="0" fontId="5" fillId="0" borderId="0" xfId="7" applyFont="1" applyFill="1" applyBorder="1" applyAlignment="1"/>
    <xf numFmtId="0" fontId="5" fillId="0" borderId="1" xfId="7" applyFont="1" applyBorder="1" applyAlignment="1"/>
    <xf numFmtId="37" fontId="5" fillId="0" borderId="1" xfId="7" applyNumberFormat="1" applyFont="1" applyBorder="1" applyAlignment="1">
      <alignment horizontal="center"/>
    </xf>
    <xf numFmtId="0" fontId="9" fillId="0" borderId="0" xfId="7" applyFont="1" applyBorder="1" applyAlignment="1">
      <alignment wrapText="1"/>
    </xf>
    <xf numFmtId="0" fontId="8" fillId="0" borderId="0" xfId="7" quotePrefix="1" applyFont="1" applyAlignment="1">
      <alignment horizontal="left" vertical="center" wrapText="1"/>
    </xf>
    <xf numFmtId="0" fontId="6" fillId="0" borderId="0" xfId="7" applyFont="1" applyBorder="1" applyAlignment="1"/>
    <xf numFmtId="0" fontId="4" fillId="0" borderId="0" xfId="7" applyBorder="1" applyAlignment="1"/>
    <xf numFmtId="5" fontId="4" fillId="0" borderId="1" xfId="0" applyNumberFormat="1" applyFont="1" applyFill="1" applyBorder="1" applyAlignment="1">
      <alignment horizontal="center"/>
    </xf>
    <xf numFmtId="5" fontId="4" fillId="0" borderId="1" xfId="0" applyNumberFormat="1" applyFont="1" applyFill="1" applyBorder="1" applyAlignment="1">
      <alignment horizontal="center" wrapText="1"/>
    </xf>
    <xf numFmtId="0" fontId="13" fillId="0" borderId="0" xfId="318" applyFont="1" applyAlignment="1">
      <alignment horizontal="left"/>
    </xf>
    <xf numFmtId="0" fontId="13" fillId="0" borderId="0" xfId="318" applyFont="1" applyAlignment="1">
      <alignment horizontal="centerContinuous"/>
    </xf>
    <xf numFmtId="0" fontId="13" fillId="0" borderId="0" xfId="318" applyFont="1" applyAlignment="1"/>
    <xf numFmtId="0" fontId="7" fillId="0" borderId="0" xfId="318" applyFont="1" applyFill="1" applyAlignment="1">
      <alignment horizontal="left"/>
    </xf>
    <xf numFmtId="0" fontId="79" fillId="0" borderId="0" xfId="318" applyFont="1" applyAlignment="1"/>
    <xf numFmtId="0" fontId="7" fillId="0" borderId="0" xfId="318" applyFont="1" applyAlignment="1"/>
    <xf numFmtId="0" fontId="13" fillId="0" borderId="0" xfId="318" applyFont="1" applyFill="1" applyAlignment="1"/>
    <xf numFmtId="0" fontId="4" fillId="0" borderId="29" xfId="337" applyFont="1" applyBorder="1" applyAlignment="1">
      <alignment horizontal="center" vertical="center"/>
    </xf>
    <xf numFmtId="0" fontId="4" fillId="0" borderId="30" xfId="337" applyFont="1" applyBorder="1"/>
    <xf numFmtId="0" fontId="4" fillId="0" borderId="27" xfId="337" applyNumberFormat="1" applyFont="1" applyBorder="1"/>
    <xf numFmtId="0" fontId="4" fillId="4" borderId="31" xfId="337" applyFont="1" applyFill="1" applyBorder="1" applyAlignment="1" applyProtection="1">
      <alignment wrapText="1"/>
      <protection locked="0"/>
    </xf>
    <xf numFmtId="0" fontId="5" fillId="5" borderId="1" xfId="7" applyFont="1" applyFill="1" applyBorder="1" applyAlignment="1">
      <alignment horizontal="center"/>
    </xf>
    <xf numFmtId="0" fontId="5" fillId="5" borderId="1" xfId="0" applyFont="1" applyFill="1" applyBorder="1" applyAlignment="1">
      <alignment horizontal="center"/>
    </xf>
    <xf numFmtId="0" fontId="4" fillId="0" borderId="0" xfId="0" quotePrefix="1" applyFont="1" applyAlignment="1">
      <alignment horizontal="left" vertical="center" indent="2"/>
    </xf>
    <xf numFmtId="7" fontId="4" fillId="0" borderId="0" xfId="7" applyNumberFormat="1" applyFill="1" applyBorder="1" applyAlignment="1"/>
    <xf numFmtId="0" fontId="5" fillId="0" borderId="0" xfId="0" applyFont="1" applyFill="1" applyBorder="1" applyAlignment="1">
      <alignment wrapText="1"/>
    </xf>
    <xf numFmtId="7" fontId="0" fillId="0" borderId="0" xfId="0" applyNumberFormat="1" applyFill="1" applyBorder="1"/>
    <xf numFmtId="0" fontId="80" fillId="0" borderId="0" xfId="7" applyFont="1" applyFill="1" applyBorder="1" applyAlignment="1"/>
    <xf numFmtId="0" fontId="80" fillId="2" borderId="0" xfId="318" quotePrefix="1" applyFont="1" applyFill="1" applyAlignment="1" applyProtection="1">
      <alignment horizontal="left"/>
    </xf>
    <xf numFmtId="0" fontId="4" fillId="0" borderId="0" xfId="7" quotePrefix="1" applyFont="1" applyBorder="1" applyAlignment="1">
      <alignment horizontal="left" vertical="top" wrapText="1"/>
    </xf>
    <xf numFmtId="0" fontId="4" fillId="0" borderId="0" xfId="7" applyFont="1" applyBorder="1" applyAlignment="1">
      <alignment horizontal="left" vertical="top" wrapText="1"/>
    </xf>
    <xf numFmtId="0" fontId="8" fillId="0" borderId="0" xfId="7" quotePrefix="1" applyFont="1" applyAlignment="1">
      <alignment horizontal="left" vertical="center" wrapText="1"/>
    </xf>
    <xf numFmtId="37" fontId="5" fillId="0" borderId="0" xfId="7" applyNumberFormat="1" applyFont="1" applyBorder="1" applyAlignment="1">
      <alignment horizontal="center"/>
    </xf>
    <xf numFmtId="0" fontId="4" fillId="0" borderId="0" xfId="7" quotePrefix="1" applyFont="1" applyBorder="1" applyAlignment="1">
      <alignment horizontal="left" vertical="top"/>
    </xf>
    <xf numFmtId="37" fontId="4" fillId="0" borderId="1" xfId="7" applyNumberFormat="1" applyFont="1" applyFill="1" applyBorder="1" applyAlignment="1">
      <alignment horizontal="center"/>
    </xf>
    <xf numFmtId="37" fontId="5" fillId="0" borderId="0" xfId="7" applyNumberFormat="1" applyFont="1" applyFill="1" applyBorder="1" applyAlignment="1">
      <alignment horizontal="center"/>
    </xf>
    <xf numFmtId="0" fontId="8" fillId="0" borderId="2" xfId="0" applyFont="1" applyFill="1" applyBorder="1" applyAlignment="1">
      <alignment wrapText="1"/>
    </xf>
    <xf numFmtId="37" fontId="8" fillId="0" borderId="1" xfId="7" applyNumberFormat="1" applyFont="1" applyFill="1" applyBorder="1" applyAlignment="1">
      <alignment horizontal="center"/>
    </xf>
    <xf numFmtId="5" fontId="5" fillId="0" borderId="1" xfId="0" applyNumberFormat="1" applyFont="1" applyFill="1" applyBorder="1" applyAlignment="1">
      <alignment horizontal="center"/>
    </xf>
    <xf numFmtId="0" fontId="4" fillId="0" borderId="27" xfId="337" applyFont="1" applyBorder="1"/>
    <xf numFmtId="0" fontId="5" fillId="5" borderId="28" xfId="7" applyFont="1" applyFill="1" applyBorder="1" applyAlignment="1">
      <alignment horizontal="center"/>
    </xf>
    <xf numFmtId="0" fontId="5" fillId="5" borderId="27" xfId="7" applyFont="1" applyFill="1" applyBorder="1" applyAlignment="1">
      <alignment horizontal="center"/>
    </xf>
    <xf numFmtId="0" fontId="5" fillId="5" borderId="1" xfId="7" applyFont="1" applyFill="1" applyBorder="1" applyAlignment="1">
      <alignment horizontal="center"/>
    </xf>
    <xf numFmtId="0" fontId="5" fillId="5" borderId="1" xfId="0" applyFont="1" applyFill="1" applyBorder="1" applyAlignment="1">
      <alignment horizontal="center"/>
    </xf>
    <xf numFmtId="0" fontId="5" fillId="5" borderId="31" xfId="7" applyFont="1" applyFill="1" applyBorder="1" applyAlignment="1">
      <alignment horizontal="center"/>
    </xf>
    <xf numFmtId="37" fontId="4" fillId="0" borderId="2" xfId="7" applyNumberFormat="1" applyFont="1" applyFill="1" applyBorder="1" applyAlignment="1">
      <alignment horizontal="center" vertical="center"/>
    </xf>
    <xf numFmtId="37" fontId="5" fillId="0" borderId="27" xfId="7" applyNumberFormat="1" applyFont="1" applyBorder="1" applyAlignment="1">
      <alignment horizontal="center"/>
    </xf>
    <xf numFmtId="0" fontId="5" fillId="5" borderId="28" xfId="7" applyFont="1" applyFill="1" applyBorder="1" applyAlignment="1">
      <alignment horizontal="center" wrapText="1"/>
    </xf>
    <xf numFmtId="0" fontId="5" fillId="5" borderId="1" xfId="7" applyFont="1" applyFill="1" applyBorder="1" applyAlignment="1">
      <alignment horizontal="center"/>
    </xf>
    <xf numFmtId="5" fontId="4" fillId="0" borderId="27" xfId="0" applyNumberFormat="1" applyFont="1" applyFill="1" applyBorder="1" applyAlignment="1">
      <alignment horizontal="center"/>
    </xf>
    <xf numFmtId="0" fontId="4" fillId="0" borderId="27" xfId="0" applyFont="1" applyFill="1" applyBorder="1" applyAlignment="1">
      <alignment vertical="center" wrapText="1"/>
    </xf>
    <xf numFmtId="0" fontId="5" fillId="5" borderId="28" xfId="337" applyFont="1" applyFill="1" applyBorder="1"/>
    <xf numFmtId="0" fontId="5" fillId="5" borderId="27" xfId="337" applyFont="1" applyFill="1" applyBorder="1"/>
    <xf numFmtId="5" fontId="4" fillId="0" borderId="29" xfId="0" applyNumberFormat="1" applyFont="1" applyFill="1" applyBorder="1" applyAlignment="1">
      <alignment horizontal="center"/>
    </xf>
    <xf numFmtId="5" fontId="4" fillId="0" borderId="2" xfId="0" applyNumberFormat="1" applyFont="1" applyFill="1" applyBorder="1" applyAlignment="1">
      <alignment horizontal="center"/>
    </xf>
    <xf numFmtId="5" fontId="4" fillId="0" borderId="31" xfId="0" applyNumberFormat="1" applyFont="1" applyFill="1" applyBorder="1" applyAlignment="1">
      <alignment horizontal="center"/>
    </xf>
    <xf numFmtId="5" fontId="4" fillId="0" borderId="4" xfId="0" applyNumberFormat="1" applyFont="1" applyFill="1" applyBorder="1" applyAlignment="1">
      <alignment horizontal="center"/>
    </xf>
    <xf numFmtId="5" fontId="4" fillId="0" borderId="4" xfId="0" applyNumberFormat="1" applyFont="1" applyFill="1" applyBorder="1" applyAlignment="1">
      <alignment horizontal="center" wrapText="1"/>
    </xf>
    <xf numFmtId="0" fontId="5" fillId="5" borderId="28" xfId="7" applyFont="1" applyFill="1" applyBorder="1" applyAlignment="1">
      <alignment horizontal="center" wrapText="1"/>
    </xf>
    <xf numFmtId="0" fontId="81" fillId="33" borderId="0" xfId="0" applyFont="1" applyFill="1" applyBorder="1" applyAlignment="1">
      <alignment horizontal="left"/>
    </xf>
    <xf numFmtId="0" fontId="81" fillId="33" borderId="30" xfId="0" applyFont="1" applyFill="1" applyBorder="1" applyAlignment="1">
      <alignment horizontal="left"/>
    </xf>
    <xf numFmtId="0" fontId="5" fillId="0" borderId="1" xfId="7" applyFont="1" applyBorder="1" applyAlignment="1">
      <alignment vertical="top"/>
    </xf>
    <xf numFmtId="0" fontId="4" fillId="0" borderId="0" xfId="7" applyAlignment="1">
      <alignment vertical="top"/>
    </xf>
    <xf numFmtId="0" fontId="4" fillId="0" borderId="0" xfId="7" applyAlignment="1">
      <alignment horizontal="left" vertical="top" indent="2"/>
    </xf>
    <xf numFmtId="0" fontId="5" fillId="5" borderId="28" xfId="7" applyFont="1" applyFill="1" applyBorder="1" applyAlignment="1">
      <alignment horizontal="center" vertical="top" wrapText="1"/>
    </xf>
    <xf numFmtId="0" fontId="9" fillId="5" borderId="31" xfId="0" applyFont="1" applyFill="1" applyBorder="1" applyAlignment="1">
      <alignment horizontal="center" vertical="top" wrapText="1"/>
    </xf>
    <xf numFmtId="0" fontId="9" fillId="5" borderId="27" xfId="0" applyFont="1" applyFill="1" applyBorder="1" applyAlignment="1">
      <alignment horizontal="center" vertical="top" wrapText="1"/>
    </xf>
    <xf numFmtId="0" fontId="9" fillId="5" borderId="29" xfId="0" applyFont="1" applyFill="1" applyBorder="1" applyAlignment="1">
      <alignment horizontal="center" vertical="top" wrapText="1"/>
    </xf>
    <xf numFmtId="0" fontId="5" fillId="5" borderId="33" xfId="0" applyFont="1" applyFill="1" applyBorder="1" applyAlignment="1">
      <alignment horizontal="center" vertical="top" wrapText="1"/>
    </xf>
    <xf numFmtId="0" fontId="5" fillId="5" borderId="28" xfId="0" applyFont="1" applyFill="1" applyBorder="1" applyAlignment="1">
      <alignment horizontal="center" vertical="top" wrapText="1"/>
    </xf>
    <xf numFmtId="0" fontId="5" fillId="5" borderId="32" xfId="0" applyFont="1" applyFill="1" applyBorder="1" applyAlignment="1">
      <alignment horizontal="center" vertical="top" wrapText="1"/>
    </xf>
    <xf numFmtId="0" fontId="4" fillId="0" borderId="0" xfId="0" quotePrefix="1" applyFont="1" applyAlignment="1">
      <alignment horizontal="left" vertical="center" indent="2"/>
    </xf>
    <xf numFmtId="0" fontId="7" fillId="0" borderId="0" xfId="318" applyFont="1" applyAlignment="1">
      <alignment horizontal="left" vertical="top" wrapText="1"/>
    </xf>
    <xf numFmtId="0" fontId="5" fillId="0" borderId="0" xfId="0" quotePrefix="1" applyFont="1" applyAlignment="1">
      <alignment horizontal="left" vertical="center"/>
    </xf>
    <xf numFmtId="0" fontId="4" fillId="0" borderId="0" xfId="0" quotePrefix="1" applyFont="1" applyAlignment="1">
      <alignment horizontal="left" vertical="center" wrapText="1" indent="2"/>
    </xf>
    <xf numFmtId="0" fontId="5" fillId="0" borderId="0" xfId="0" quotePrefix="1" applyFont="1" applyAlignment="1">
      <alignment horizontal="left" vertical="top"/>
    </xf>
    <xf numFmtId="0" fontId="5" fillId="0" borderId="0" xfId="0" applyFont="1" applyAlignment="1">
      <alignment horizontal="left" vertical="center"/>
    </xf>
    <xf numFmtId="0" fontId="4" fillId="0" borderId="0" xfId="0" quotePrefix="1" applyFont="1" applyAlignment="1">
      <alignment horizontal="left" vertical="top" indent="2"/>
    </xf>
    <xf numFmtId="0" fontId="4" fillId="0" borderId="0" xfId="0" applyFont="1" applyAlignment="1">
      <alignment horizontal="left" vertical="center" wrapText="1"/>
    </xf>
    <xf numFmtId="0" fontId="4" fillId="0" borderId="0" xfId="0" quotePrefix="1" applyFont="1" applyAlignment="1">
      <alignment horizontal="left" vertical="top" wrapText="1" indent="2"/>
    </xf>
    <xf numFmtId="0" fontId="4" fillId="0" borderId="0" xfId="0" applyFont="1" applyAlignment="1">
      <alignment horizontal="left" vertical="top" wrapText="1"/>
    </xf>
    <xf numFmtId="0" fontId="8" fillId="0" borderId="0" xfId="7" applyFont="1" applyAlignment="1">
      <alignment horizontal="left" vertical="center" wrapText="1"/>
    </xf>
    <xf numFmtId="0" fontId="8" fillId="0" borderId="0" xfId="7" applyFont="1" applyAlignment="1">
      <alignment vertical="center" wrapText="1"/>
    </xf>
    <xf numFmtId="0" fontId="7" fillId="0" borderId="0" xfId="318" applyFont="1" applyAlignment="1">
      <alignment horizontal="left" vertical="top"/>
    </xf>
    <xf numFmtId="0" fontId="76" fillId="0" borderId="0" xfId="7" applyFont="1" applyAlignment="1">
      <alignment horizontal="left" vertical="top"/>
    </xf>
    <xf numFmtId="0" fontId="4" fillId="32" borderId="2" xfId="7" applyFont="1" applyFill="1" applyBorder="1" applyAlignment="1">
      <alignment horizontal="left" vertical="top"/>
    </xf>
    <xf numFmtId="0" fontId="4" fillId="32" borderId="3" xfId="7" applyFont="1" applyFill="1" applyBorder="1" applyAlignment="1">
      <alignment horizontal="left" vertical="top"/>
    </xf>
    <xf numFmtId="0" fontId="4" fillId="32" borderId="4" xfId="7" applyFont="1" applyFill="1" applyBorder="1" applyAlignment="1">
      <alignment horizontal="left" vertical="top"/>
    </xf>
    <xf numFmtId="0" fontId="78" fillId="0" borderId="0" xfId="0" applyFont="1" applyAlignment="1">
      <alignment horizontal="left" vertical="center"/>
    </xf>
    <xf numFmtId="0" fontId="5" fillId="5" borderId="32" xfId="7" applyFont="1" applyFill="1" applyBorder="1" applyAlignment="1">
      <alignment horizontal="center" vertical="top"/>
    </xf>
    <xf numFmtId="0" fontId="5" fillId="5" borderId="34" xfId="7" applyFont="1" applyFill="1" applyBorder="1" applyAlignment="1">
      <alignment horizontal="center" vertical="top"/>
    </xf>
    <xf numFmtId="0" fontId="0" fillId="0" borderId="34" xfId="0" applyBorder="1" applyAlignment="1">
      <alignment horizontal="center" vertical="top"/>
    </xf>
    <xf numFmtId="0" fontId="0" fillId="0" borderId="33" xfId="0" applyBorder="1" applyAlignment="1">
      <alignment horizontal="center" vertical="top"/>
    </xf>
    <xf numFmtId="0" fontId="5" fillId="5" borderId="29" xfId="7" applyFont="1" applyFill="1" applyBorder="1" applyAlignment="1">
      <alignment horizontal="center" wrapText="1"/>
    </xf>
    <xf numFmtId="0" fontId="0" fillId="0" borderId="31" xfId="0" applyBorder="1" applyAlignment="1">
      <alignment horizontal="center"/>
    </xf>
    <xf numFmtId="0" fontId="5" fillId="5" borderId="27" xfId="7" applyFont="1" applyFill="1" applyBorder="1" applyAlignment="1">
      <alignment horizontal="center" wrapText="1"/>
    </xf>
    <xf numFmtId="0" fontId="5" fillId="5" borderId="27" xfId="7" applyFont="1" applyFill="1" applyBorder="1" applyAlignment="1">
      <alignment horizontal="center"/>
    </xf>
    <xf numFmtId="0" fontId="5" fillId="5" borderId="6" xfId="7" applyFont="1" applyFill="1" applyBorder="1" applyAlignment="1">
      <alignment horizontal="center" wrapText="1"/>
    </xf>
    <xf numFmtId="0" fontId="5" fillId="5" borderId="32" xfId="7" applyFont="1" applyFill="1" applyBorder="1" applyAlignment="1">
      <alignment horizontal="center" vertical="top" wrapText="1"/>
    </xf>
    <xf numFmtId="0" fontId="5" fillId="5" borderId="29" xfId="7" applyFont="1" applyFill="1" applyBorder="1" applyAlignment="1">
      <alignment horizontal="center"/>
    </xf>
    <xf numFmtId="0" fontId="0" fillId="0" borderId="30" xfId="0" applyBorder="1" applyAlignment="1">
      <alignment horizontal="center"/>
    </xf>
    <xf numFmtId="0" fontId="81" fillId="33" borderId="30" xfId="7" applyFont="1" applyFill="1" applyBorder="1" applyAlignment="1">
      <alignment horizontal="left" vertical="center" wrapText="1"/>
    </xf>
    <xf numFmtId="0" fontId="82" fillId="33" borderId="30" xfId="7" applyFont="1" applyFill="1" applyBorder="1" applyAlignment="1">
      <alignment horizontal="left" vertical="center" wrapText="1"/>
    </xf>
    <xf numFmtId="0" fontId="4" fillId="0" borderId="30" xfId="0" applyFont="1" applyBorder="1" applyAlignment="1">
      <alignment wrapText="1"/>
    </xf>
    <xf numFmtId="0" fontId="5" fillId="5" borderId="28" xfId="7" applyFont="1" applyFill="1" applyBorder="1" applyAlignment="1">
      <alignment horizontal="center"/>
    </xf>
    <xf numFmtId="0" fontId="5" fillId="5" borderId="6" xfId="7" applyFont="1" applyFill="1" applyBorder="1" applyAlignment="1">
      <alignment horizontal="center"/>
    </xf>
    <xf numFmtId="0" fontId="6" fillId="0" borderId="0" xfId="7" applyFont="1" applyFill="1" applyBorder="1" applyAlignment="1">
      <alignment vertical="center"/>
    </xf>
    <xf numFmtId="0" fontId="7" fillId="0" borderId="0" xfId="318" applyFont="1" applyAlignment="1">
      <alignment horizontal="left"/>
    </xf>
    <xf numFmtId="0" fontId="76" fillId="0" borderId="0" xfId="7" applyFont="1" applyAlignment="1">
      <alignment horizontal="left"/>
    </xf>
    <xf numFmtId="0" fontId="5" fillId="32" borderId="2" xfId="7" applyFont="1" applyFill="1" applyBorder="1" applyAlignment="1">
      <alignment horizontal="center" vertical="center"/>
    </xf>
    <xf numFmtId="0" fontId="5" fillId="32" borderId="3" xfId="7" applyFont="1" applyFill="1" applyBorder="1" applyAlignment="1">
      <alignment horizontal="center" vertical="center"/>
    </xf>
    <xf numFmtId="0" fontId="5" fillId="32" borderId="4" xfId="7" applyFont="1" applyFill="1" applyBorder="1" applyAlignment="1">
      <alignment horizontal="center" vertical="center"/>
    </xf>
    <xf numFmtId="0" fontId="8" fillId="0" borderId="0" xfId="7" quotePrefix="1" applyFont="1" applyAlignment="1">
      <alignment horizontal="left" vertical="center" wrapText="1"/>
    </xf>
    <xf numFmtId="0" fontId="4" fillId="0" borderId="0" xfId="7" quotePrefix="1" applyFont="1" applyBorder="1" applyAlignment="1">
      <alignment horizontal="left" vertical="top" wrapText="1"/>
    </xf>
    <xf numFmtId="0" fontId="5" fillId="5" borderId="33" xfId="7" applyFont="1" applyFill="1" applyBorder="1" applyAlignment="1">
      <alignment horizontal="center" vertical="top"/>
    </xf>
    <xf numFmtId="0" fontId="5" fillId="5" borderId="30" xfId="7" applyFont="1" applyFill="1" applyBorder="1" applyAlignment="1">
      <alignment horizontal="center"/>
    </xf>
    <xf numFmtId="0" fontId="5" fillId="5" borderId="2" xfId="7"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5" borderId="28" xfId="7" applyFont="1" applyFill="1" applyBorder="1" applyAlignment="1">
      <alignment horizontal="center" wrapText="1"/>
    </xf>
    <xf numFmtId="0" fontId="5" fillId="5" borderId="4" xfId="7" applyFont="1" applyFill="1" applyBorder="1" applyAlignment="1">
      <alignment horizontal="center"/>
    </xf>
    <xf numFmtId="0" fontId="5" fillId="5" borderId="1" xfId="7" applyFont="1" applyFill="1" applyBorder="1" applyAlignment="1">
      <alignment horizontal="center"/>
    </xf>
    <xf numFmtId="0" fontId="81" fillId="33" borderId="0" xfId="7" applyFont="1" applyFill="1" applyBorder="1" applyAlignment="1">
      <alignment horizontal="left" vertical="center" wrapText="1"/>
    </xf>
    <xf numFmtId="0" fontId="82" fillId="33" borderId="0" xfId="7" applyFont="1" applyFill="1" applyBorder="1" applyAlignment="1">
      <alignment horizontal="left" vertical="center" wrapText="1"/>
    </xf>
    <xf numFmtId="0" fontId="72" fillId="32" borderId="0" xfId="7" applyFont="1" applyFill="1" applyAlignment="1"/>
    <xf numFmtId="0" fontId="4" fillId="0" borderId="0" xfId="7" applyFont="1" applyBorder="1" applyAlignment="1">
      <alignment horizontal="left" vertical="top" wrapText="1"/>
    </xf>
    <xf numFmtId="0" fontId="5" fillId="5" borderId="20" xfId="7" applyFont="1" applyFill="1" applyBorder="1" applyAlignment="1">
      <alignment horizontal="center"/>
    </xf>
    <xf numFmtId="0" fontId="5" fillId="5" borderId="32" xfId="7" applyFont="1" applyFill="1" applyBorder="1" applyAlignment="1">
      <alignment horizontal="center"/>
    </xf>
    <xf numFmtId="0" fontId="5" fillId="5" borderId="3" xfId="7" applyFont="1" applyFill="1" applyBorder="1" applyAlignment="1">
      <alignment horizontal="center"/>
    </xf>
    <xf numFmtId="0" fontId="0" fillId="0" borderId="3" xfId="0" applyBorder="1" applyAlignment="1"/>
    <xf numFmtId="0" fontId="0" fillId="0" borderId="4" xfId="0" applyBorder="1" applyAlignment="1"/>
    <xf numFmtId="0" fontId="4" fillId="32" borderId="2" xfId="7" applyFont="1" applyFill="1" applyBorder="1" applyAlignment="1"/>
    <xf numFmtId="0" fontId="4" fillId="32" borderId="3" xfId="7" applyFont="1" applyFill="1" applyBorder="1" applyAlignment="1"/>
    <xf numFmtId="0" fontId="4" fillId="32" borderId="4" xfId="7" applyFont="1" applyFill="1" applyBorder="1" applyAlignment="1"/>
    <xf numFmtId="0" fontId="4" fillId="0" borderId="0" xfId="7" quotePrefix="1" applyFont="1" applyAlignment="1">
      <alignment horizontal="left" vertical="top" wrapText="1"/>
    </xf>
    <xf numFmtId="0" fontId="8" fillId="0" borderId="0" xfId="0" quotePrefix="1" applyFont="1" applyAlignment="1">
      <alignment horizontal="left" vertical="top" wrapText="1"/>
    </xf>
    <xf numFmtId="0" fontId="81" fillId="33" borderId="30" xfId="0" applyFont="1" applyFill="1" applyBorder="1" applyAlignment="1">
      <alignment horizontal="left"/>
    </xf>
    <xf numFmtId="0" fontId="4" fillId="0" borderId="34" xfId="7" applyBorder="1" applyAlignment="1"/>
    <xf numFmtId="0" fontId="5" fillId="5" borderId="1" xfId="0" applyFont="1" applyFill="1" applyBorder="1" applyAlignment="1">
      <alignment horizontal="center"/>
    </xf>
    <xf numFmtId="0" fontId="4" fillId="0" borderId="0" xfId="318" applyFont="1" applyAlignment="1">
      <alignment horizontal="left" vertical="center" wrapText="1"/>
    </xf>
    <xf numFmtId="0" fontId="4" fillId="0" borderId="0" xfId="318" applyFont="1" applyAlignment="1">
      <alignment vertical="center" wrapText="1"/>
    </xf>
    <xf numFmtId="0" fontId="4" fillId="32" borderId="2" xfId="318" applyFont="1" applyFill="1" applyBorder="1" applyAlignment="1">
      <alignment horizontal="left"/>
    </xf>
    <xf numFmtId="0" fontId="4" fillId="32" borderId="3" xfId="318" applyFont="1" applyFill="1" applyBorder="1" applyAlignment="1">
      <alignment horizontal="left"/>
    </xf>
    <xf numFmtId="0" fontId="4" fillId="32" borderId="4" xfId="318" applyFont="1" applyFill="1" applyBorder="1" applyAlignment="1">
      <alignment horizontal="left"/>
    </xf>
    <xf numFmtId="0" fontId="10" fillId="2" borderId="0" xfId="318" quotePrefix="1" applyFont="1" applyFill="1" applyAlignment="1" applyProtection="1">
      <alignment horizontal="left" vertical="center" wrapText="1"/>
    </xf>
    <xf numFmtId="0" fontId="5" fillId="0" borderId="2" xfId="318" applyFont="1" applyBorder="1" applyAlignment="1">
      <alignment vertical="center"/>
    </xf>
    <xf numFmtId="0" fontId="5" fillId="0" borderId="4" xfId="318" applyFont="1" applyBorder="1" applyAlignment="1">
      <alignment vertical="center"/>
    </xf>
    <xf numFmtId="0" fontId="4" fillId="34" borderId="2" xfId="318" applyFont="1" applyFill="1" applyBorder="1" applyAlignment="1"/>
    <xf numFmtId="0" fontId="4" fillId="34" borderId="3" xfId="318" applyFont="1" applyFill="1" applyBorder="1" applyAlignment="1"/>
    <xf numFmtId="0" fontId="4" fillId="34" borderId="4" xfId="318" applyFont="1" applyFill="1" applyBorder="1" applyAlignment="1"/>
    <xf numFmtId="0" fontId="4" fillId="0" borderId="2" xfId="318" applyFont="1" applyFill="1" applyBorder="1" applyAlignment="1"/>
    <xf numFmtId="0" fontId="4" fillId="0" borderId="3" xfId="318" applyFont="1" applyFill="1" applyBorder="1" applyAlignment="1"/>
    <xf numFmtId="0" fontId="4" fillId="0" borderId="4" xfId="318" applyFont="1" applyFill="1" applyBorder="1" applyAlignment="1"/>
  </cellXfs>
  <cellStyles count="520">
    <cellStyle name=" 1" xfId="8"/>
    <cellStyle name="=C:\WINNT\SYSTEM32\COMMAND.COM" xfId="9"/>
    <cellStyle name="10-pt Em Dash DS" xfId="10"/>
    <cellStyle name="10-pt Em Dash DS 2" xfId="11"/>
    <cellStyle name="10-pt En Dash DS" xfId="12"/>
    <cellStyle name="10-pt En Dash DS 2" xfId="13"/>
    <cellStyle name="10-pt En Dash DS_Aon Hewitt Rx Pricing Model v1.0" xfId="14"/>
    <cellStyle name="10-pt Table Text" xfId="15"/>
    <cellStyle name="10-pt Table Text 2" xfId="16"/>
    <cellStyle name="10-pt Table Text_Aon Hewitt Rx Pricing Model v1.0" xfId="17"/>
    <cellStyle name="20% - Accent1 2" xfId="18"/>
    <cellStyle name="20% - Accent1 2 2" xfId="19"/>
    <cellStyle name="20% - Accent1 3" xfId="20"/>
    <cellStyle name="20% - Accent1 4" xfId="21"/>
    <cellStyle name="20% - Accent2 2" xfId="22"/>
    <cellStyle name="20% - Accent2 2 2" xfId="23"/>
    <cellStyle name="20% - Accent2 3" xfId="24"/>
    <cellStyle name="20% - Accent2 4" xfId="25"/>
    <cellStyle name="20% - Accent3 2" xfId="26"/>
    <cellStyle name="20% - Accent3 2 2" xfId="27"/>
    <cellStyle name="20% - Accent3 3" xfId="28"/>
    <cellStyle name="20% - Accent3 4" xfId="29"/>
    <cellStyle name="20% - Accent4 2" xfId="30"/>
    <cellStyle name="20% - Accent4 2 2" xfId="31"/>
    <cellStyle name="20% - Accent4 3" xfId="32"/>
    <cellStyle name="20% - Accent4 4" xfId="33"/>
    <cellStyle name="20% - Accent5 2" xfId="34"/>
    <cellStyle name="20% - Accent5 2 2" xfId="35"/>
    <cellStyle name="20% - Accent5 3" xfId="36"/>
    <cellStyle name="20% - Accent5 4" xfId="37"/>
    <cellStyle name="20% - Accent6 2" xfId="38"/>
    <cellStyle name="20% - Accent6 2 2" xfId="39"/>
    <cellStyle name="20% - Accent6 3" xfId="40"/>
    <cellStyle name="20% - Accent6 4" xfId="41"/>
    <cellStyle name="40% - Accent1 2" xfId="42"/>
    <cellStyle name="40% - Accent1 2 2" xfId="43"/>
    <cellStyle name="40% - Accent1 3" xfId="44"/>
    <cellStyle name="40% - Accent1 4" xfId="45"/>
    <cellStyle name="40% - Accent2 2" xfId="46"/>
    <cellStyle name="40% - Accent2 2 2" xfId="47"/>
    <cellStyle name="40% - Accent2 3" xfId="48"/>
    <cellStyle name="40% - Accent2 4" xfId="49"/>
    <cellStyle name="40% - Accent3 2" xfId="50"/>
    <cellStyle name="40% - Accent3 2 2" xfId="51"/>
    <cellStyle name="40% - Accent3 3" xfId="52"/>
    <cellStyle name="40% - Accent3 4" xfId="53"/>
    <cellStyle name="40% - Accent4 2" xfId="54"/>
    <cellStyle name="40% - Accent4 2 2" xfId="55"/>
    <cellStyle name="40% - Accent4 3" xfId="56"/>
    <cellStyle name="40% - Accent4 4" xfId="57"/>
    <cellStyle name="40% - Accent5 2" xfId="58"/>
    <cellStyle name="40% - Accent5 2 2" xfId="59"/>
    <cellStyle name="40% - Accent5 3" xfId="60"/>
    <cellStyle name="40% - Accent5 4" xfId="61"/>
    <cellStyle name="40% - Accent6 2" xfId="62"/>
    <cellStyle name="40% - Accent6 2 2" xfId="63"/>
    <cellStyle name="40% - Accent6 3" xfId="64"/>
    <cellStyle name="40% - Accent6 4" xfId="65"/>
    <cellStyle name="60% - Accent1 2" xfId="66"/>
    <cellStyle name="60% - Accent1 2 2" xfId="67"/>
    <cellStyle name="60% - Accent1 3" xfId="68"/>
    <cellStyle name="60% - Accent2 2" xfId="69"/>
    <cellStyle name="60% - Accent2 2 2" xfId="70"/>
    <cellStyle name="60% - Accent2 3" xfId="71"/>
    <cellStyle name="60% - Accent3 2" xfId="72"/>
    <cellStyle name="60% - Accent3 2 2" xfId="73"/>
    <cellStyle name="60% - Accent3 3" xfId="74"/>
    <cellStyle name="60% - Accent4 2" xfId="75"/>
    <cellStyle name="60% - Accent4 2 2" xfId="76"/>
    <cellStyle name="60% - Accent4 3" xfId="77"/>
    <cellStyle name="60% - Accent5 2" xfId="78"/>
    <cellStyle name="60% - Accent5 2 2" xfId="79"/>
    <cellStyle name="60% - Accent5 3" xfId="80"/>
    <cellStyle name="60% - Accent6 2" xfId="81"/>
    <cellStyle name="60% - Accent6 2 2" xfId="82"/>
    <cellStyle name="60% - Accent6 3" xfId="83"/>
    <cellStyle name="Accent1 2" xfId="84"/>
    <cellStyle name="Accent1 2 2" xfId="85"/>
    <cellStyle name="Accent1 3" xfId="86"/>
    <cellStyle name="Accent2 2" xfId="87"/>
    <cellStyle name="Accent2 2 2" xfId="88"/>
    <cellStyle name="Accent2 3" xfId="89"/>
    <cellStyle name="Accent3 2" xfId="90"/>
    <cellStyle name="Accent3 2 2" xfId="91"/>
    <cellStyle name="Accent3 3" xfId="92"/>
    <cellStyle name="Accent4 2" xfId="93"/>
    <cellStyle name="Accent4 2 2" xfId="94"/>
    <cellStyle name="Accent4 3" xfId="95"/>
    <cellStyle name="Accent5 2" xfId="96"/>
    <cellStyle name="Accent5 2 2" xfId="97"/>
    <cellStyle name="Accent5 3" xfId="98"/>
    <cellStyle name="Accent6 2" xfId="99"/>
    <cellStyle name="Accent6 2 2" xfId="100"/>
    <cellStyle name="Accent6 3" xfId="101"/>
    <cellStyle name="args.style" xfId="102"/>
    <cellStyle name="Bad 2" xfId="103"/>
    <cellStyle name="Bad 2 2" xfId="104"/>
    <cellStyle name="Bad 3" xfId="105"/>
    <cellStyle name="Calc Currency (0)" xfId="106"/>
    <cellStyle name="Calc Currency (2)" xfId="107"/>
    <cellStyle name="Calc Percent (0)" xfId="108"/>
    <cellStyle name="Calc Percent (1)" xfId="109"/>
    <cellStyle name="Calc Percent (2)" xfId="110"/>
    <cellStyle name="Calc Units (0)" xfId="111"/>
    <cellStyle name="Calc Units (1)" xfId="112"/>
    <cellStyle name="Calc Units (2)" xfId="113"/>
    <cellStyle name="Calculation 2" xfId="114"/>
    <cellStyle name="Calculation 2 2" xfId="115"/>
    <cellStyle name="Calculation 3" xfId="116"/>
    <cellStyle name="Check Cell 2" xfId="117"/>
    <cellStyle name="Check Cell 2 2" xfId="118"/>
    <cellStyle name="Check Cell 3" xfId="119"/>
    <cellStyle name="Comma [00]" xfId="120"/>
    <cellStyle name="Comma 10" xfId="121"/>
    <cellStyle name="Comma 10 2" xfId="122"/>
    <cellStyle name="Comma 11" xfId="123"/>
    <cellStyle name="Comma 11 2" xfId="124"/>
    <cellStyle name="Comma 12" xfId="125"/>
    <cellStyle name="Comma 12 2" xfId="126"/>
    <cellStyle name="Comma 13" xfId="127"/>
    <cellStyle name="Comma 13 2" xfId="128"/>
    <cellStyle name="Comma 14" xfId="129"/>
    <cellStyle name="Comma 14 2" xfId="130"/>
    <cellStyle name="Comma 15" xfId="131"/>
    <cellStyle name="Comma 15 2" xfId="132"/>
    <cellStyle name="Comma 16" xfId="133"/>
    <cellStyle name="Comma 16 2" xfId="134"/>
    <cellStyle name="Comma 17" xfId="135"/>
    <cellStyle name="Comma 17 2" xfId="136"/>
    <cellStyle name="Comma 18" xfId="137"/>
    <cellStyle name="Comma 18 2" xfId="138"/>
    <cellStyle name="Comma 19" xfId="139"/>
    <cellStyle name="Comma 2" xfId="4"/>
    <cellStyle name="Comma 2 2" xfId="140"/>
    <cellStyle name="Comma 2 3" xfId="518"/>
    <cellStyle name="Comma 20" xfId="141"/>
    <cellStyle name="Comma 21" xfId="142"/>
    <cellStyle name="Comma 22" xfId="143"/>
    <cellStyle name="Comma 23" xfId="144"/>
    <cellStyle name="Comma 24" xfId="145"/>
    <cellStyle name="Comma 25" xfId="146"/>
    <cellStyle name="Comma 26" xfId="147"/>
    <cellStyle name="Comma 27" xfId="148"/>
    <cellStyle name="Comma 28" xfId="149"/>
    <cellStyle name="Comma 29" xfId="150"/>
    <cellStyle name="Comma 3" xfId="151"/>
    <cellStyle name="Comma 3 2" xfId="152"/>
    <cellStyle name="Comma 3 3" xfId="153"/>
    <cellStyle name="Comma 30" xfId="154"/>
    <cellStyle name="Comma 31" xfId="155"/>
    <cellStyle name="Comma 4" xfId="156"/>
    <cellStyle name="Comma 4 2" xfId="157"/>
    <cellStyle name="Comma 5" xfId="158"/>
    <cellStyle name="Comma 5 2" xfId="159"/>
    <cellStyle name="Comma 6" xfId="160"/>
    <cellStyle name="Comma 6 2" xfId="161"/>
    <cellStyle name="Comma 7" xfId="162"/>
    <cellStyle name="Comma 7 2" xfId="163"/>
    <cellStyle name="Comma 8" xfId="164"/>
    <cellStyle name="Comma 8 2" xfId="165"/>
    <cellStyle name="Comma 9" xfId="166"/>
    <cellStyle name="Comma 9 2" xfId="167"/>
    <cellStyle name="Copied" xfId="168"/>
    <cellStyle name="Currency [00]" xfId="169"/>
    <cellStyle name="Currency 10" xfId="170"/>
    <cellStyle name="Currency 10 2" xfId="171"/>
    <cellStyle name="Currency 11" xfId="172"/>
    <cellStyle name="Currency 11 2" xfId="173"/>
    <cellStyle name="Currency 12" xfId="174"/>
    <cellStyle name="Currency 12 2" xfId="175"/>
    <cellStyle name="Currency 13" xfId="176"/>
    <cellStyle name="Currency 13 2" xfId="177"/>
    <cellStyle name="Currency 14" xfId="178"/>
    <cellStyle name="Currency 14 2" xfId="179"/>
    <cellStyle name="Currency 15" xfId="180"/>
    <cellStyle name="Currency 15 2" xfId="181"/>
    <cellStyle name="Currency 16" xfId="182"/>
    <cellStyle name="Currency 16 2" xfId="183"/>
    <cellStyle name="Currency 17" xfId="184"/>
    <cellStyle name="Currency 17 2" xfId="185"/>
    <cellStyle name="Currency 18" xfId="186"/>
    <cellStyle name="Currency 18 2" xfId="187"/>
    <cellStyle name="Currency 19" xfId="188"/>
    <cellStyle name="Currency 2" xfId="5"/>
    <cellStyle name="Currency 2 2" xfId="189"/>
    <cellStyle name="Currency 2 3" xfId="517"/>
    <cellStyle name="Currency 20" xfId="190"/>
    <cellStyle name="Currency 21" xfId="191"/>
    <cellStyle name="Currency 22" xfId="192"/>
    <cellStyle name="Currency 23" xfId="193"/>
    <cellStyle name="Currency 24" xfId="194"/>
    <cellStyle name="Currency 25" xfId="195"/>
    <cellStyle name="Currency 26" xfId="196"/>
    <cellStyle name="Currency 27" xfId="197"/>
    <cellStyle name="Currency 28" xfId="198"/>
    <cellStyle name="Currency 29" xfId="199"/>
    <cellStyle name="Currency 3" xfId="200"/>
    <cellStyle name="Currency 3 2" xfId="201"/>
    <cellStyle name="Currency 4" xfId="202"/>
    <cellStyle name="Currency 4 2" xfId="203"/>
    <cellStyle name="Currency 5" xfId="204"/>
    <cellStyle name="Currency 5 2" xfId="205"/>
    <cellStyle name="Currency 6" xfId="206"/>
    <cellStyle name="Currency 6 2" xfId="207"/>
    <cellStyle name="Currency 7" xfId="208"/>
    <cellStyle name="Currency 7 2" xfId="209"/>
    <cellStyle name="Currency 8" xfId="210"/>
    <cellStyle name="Currency 8 2" xfId="211"/>
    <cellStyle name="Currency 9" xfId="212"/>
    <cellStyle name="Currency 9 2" xfId="213"/>
    <cellStyle name="Date Short" xfId="214"/>
    <cellStyle name="Date Short 2" xfId="215"/>
    <cellStyle name="Date Short_Financial Analysis_Training 8.24.11" xfId="216"/>
    <cellStyle name="DELTA" xfId="217"/>
    <cellStyle name="Em Dash DS" xfId="218"/>
    <cellStyle name="En Dash DS" xfId="219"/>
    <cellStyle name="Enter Currency (0)" xfId="220"/>
    <cellStyle name="Enter Currency (2)" xfId="221"/>
    <cellStyle name="Enter Units (0)" xfId="222"/>
    <cellStyle name="Enter Units (1)" xfId="223"/>
    <cellStyle name="Enter Units (2)" xfId="224"/>
    <cellStyle name="Entered" xfId="225"/>
    <cellStyle name="Explanatory Text 2" xfId="226"/>
    <cellStyle name="Explanatory Text 2 2" xfId="227"/>
    <cellStyle name="Explanatory Text 3" xfId="228"/>
    <cellStyle name="Good 2" xfId="229"/>
    <cellStyle name="Good 2 2" xfId="230"/>
    <cellStyle name="Good 3" xfId="231"/>
    <cellStyle name="Grey" xfId="232"/>
    <cellStyle name="Grey 2" xfId="233"/>
    <cellStyle name="Grey_Financial Analysis_Training 8.24.11" xfId="234"/>
    <cellStyle name="Hanging Dollars" xfId="235"/>
    <cellStyle name="Header1" xfId="236"/>
    <cellStyle name="Header2" xfId="237"/>
    <cellStyle name="Heading 1 2" xfId="238"/>
    <cellStyle name="Heading 1 2 2" xfId="239"/>
    <cellStyle name="Heading 2 2" xfId="240"/>
    <cellStyle name="Heading 2 2 2" xfId="241"/>
    <cellStyle name="Heading 3 2" xfId="242"/>
    <cellStyle name="Heading 3 2 2" xfId="243"/>
    <cellStyle name="Heading 4 2" xfId="244"/>
    <cellStyle name="Heading 4 2 2" xfId="245"/>
    <cellStyle name="Heading 4 3" xfId="246"/>
    <cellStyle name="HEADINGS" xfId="247"/>
    <cellStyle name="HEADINGSTOP" xfId="248"/>
    <cellStyle name="Input [yellow]" xfId="249"/>
    <cellStyle name="Input [yellow] 2" xfId="250"/>
    <cellStyle name="Input [yellow]_Financial Analysis_Training 8.24.11" xfId="251"/>
    <cellStyle name="Input 2" xfId="252"/>
    <cellStyle name="Input 2 2" xfId="253"/>
    <cellStyle name="Input 3" xfId="254"/>
    <cellStyle name="Link Currency (0)" xfId="255"/>
    <cellStyle name="Link Currency (2)" xfId="256"/>
    <cellStyle name="Link Units (0)" xfId="257"/>
    <cellStyle name="Link Units (1)" xfId="258"/>
    <cellStyle name="Link Units (2)" xfId="259"/>
    <cellStyle name="Linked Cell 2" xfId="260"/>
    <cellStyle name="Linked Cell 2 2" xfId="261"/>
    <cellStyle name="Linked Cell 3" xfId="262"/>
    <cellStyle name="MainTitle/1 Lne" xfId="263"/>
    <cellStyle name="Millares [0]_pldt" xfId="264"/>
    <cellStyle name="Millares_pldt" xfId="265"/>
    <cellStyle name="Moneda [0]_pldt" xfId="266"/>
    <cellStyle name="Moneda_pldt" xfId="267"/>
    <cellStyle name="my style" xfId="268"/>
    <cellStyle name="Neutral 2" xfId="269"/>
    <cellStyle name="Neutral 2 2" xfId="270"/>
    <cellStyle name="Neutral 3" xfId="271"/>
    <cellStyle name="no dec" xfId="272"/>
    <cellStyle name="Normal" xfId="0" builtinId="0"/>
    <cellStyle name="Normal - Style1" xfId="273"/>
    <cellStyle name="Normal 10" xfId="274"/>
    <cellStyle name="Normal 10 2" xfId="275"/>
    <cellStyle name="Normal 10_Financial Analysis_Training 8.24.11" xfId="276"/>
    <cellStyle name="Normal 100" xfId="277"/>
    <cellStyle name="Normal 101" xfId="278"/>
    <cellStyle name="Normal 102" xfId="279"/>
    <cellStyle name="Normal 103" xfId="280"/>
    <cellStyle name="Normal 104" xfId="281"/>
    <cellStyle name="Normal 105" xfId="282"/>
    <cellStyle name="Normal 106" xfId="283"/>
    <cellStyle name="Normal 107" xfId="284"/>
    <cellStyle name="Normal 108" xfId="285"/>
    <cellStyle name="Normal 109" xfId="286"/>
    <cellStyle name="Normal 11" xfId="287"/>
    <cellStyle name="Normal 11 2" xfId="288"/>
    <cellStyle name="Normal 11_Financial Analysis_Training 8.24.11" xfId="289"/>
    <cellStyle name="Normal 110" xfId="290"/>
    <cellStyle name="Normal 111" xfId="291"/>
    <cellStyle name="Normal 112" xfId="292"/>
    <cellStyle name="Normal 113" xfId="293"/>
    <cellStyle name="Normal 114" xfId="294"/>
    <cellStyle name="Normal 115" xfId="295"/>
    <cellStyle name="Normal 116" xfId="296"/>
    <cellStyle name="Normal 117" xfId="297"/>
    <cellStyle name="Normal 118" xfId="298"/>
    <cellStyle name="Normal 119" xfId="299"/>
    <cellStyle name="Normal 12" xfId="300"/>
    <cellStyle name="Normal 12 2" xfId="301"/>
    <cellStyle name="Normal 12_Financial Analysis_Training 8.24.11" xfId="302"/>
    <cellStyle name="Normal 120" xfId="303"/>
    <cellStyle name="Normal 121" xfId="304"/>
    <cellStyle name="Normal 122" xfId="305"/>
    <cellStyle name="Normal 123" xfId="306"/>
    <cellStyle name="Normal 124" xfId="307"/>
    <cellStyle name="Normal 125" xfId="308"/>
    <cellStyle name="Normal 126" xfId="309"/>
    <cellStyle name="Normal 127" xfId="310"/>
    <cellStyle name="Normal 128" xfId="311"/>
    <cellStyle name="Normal 129" xfId="312"/>
    <cellStyle name="Normal 13" xfId="313"/>
    <cellStyle name="Normal 13 2" xfId="314"/>
    <cellStyle name="Normal 13_Financial Analysis_Training 8.24.11" xfId="315"/>
    <cellStyle name="Normal 130" xfId="316"/>
    <cellStyle name="Normal 131" xfId="317"/>
    <cellStyle name="Normal 132" xfId="318"/>
    <cellStyle name="Normal 133" xfId="319"/>
    <cellStyle name="Normal 134" xfId="320"/>
    <cellStyle name="Normal 135" xfId="321"/>
    <cellStyle name="Normal 136" xfId="322"/>
    <cellStyle name="Normal 137" xfId="323"/>
    <cellStyle name="Normal 138" xfId="324"/>
    <cellStyle name="Normal 14" xfId="325"/>
    <cellStyle name="Normal 14 2" xfId="326"/>
    <cellStyle name="Normal 14_Financial Analysis_Training 8.24.11" xfId="327"/>
    <cellStyle name="Normal 142" xfId="328"/>
    <cellStyle name="Normal 143" xfId="329"/>
    <cellStyle name="Normal 15" xfId="330"/>
    <cellStyle name="Normal 15 2" xfId="331"/>
    <cellStyle name="Normal 15_Financial Analysis_Training 8.24.11" xfId="332"/>
    <cellStyle name="Normal 16" xfId="333"/>
    <cellStyle name="Normal 17" xfId="334"/>
    <cellStyle name="Normal 18" xfId="335"/>
    <cellStyle name="Normal 19" xfId="336"/>
    <cellStyle name="Normal 2" xfId="3"/>
    <cellStyle name="Normal 2 2" xfId="337"/>
    <cellStyle name="Normal 2 2 2" xfId="338"/>
    <cellStyle name="Normal 2 2 3" xfId="339"/>
    <cellStyle name="Normal 2 3" xfId="340"/>
    <cellStyle name="Normal 2 4" xfId="341"/>
    <cellStyle name="Normal 2_County Wellness" xfId="342"/>
    <cellStyle name="Normal 20" xfId="343"/>
    <cellStyle name="Normal 21" xfId="344"/>
    <cellStyle name="Normal 22" xfId="345"/>
    <cellStyle name="Normal 23" xfId="346"/>
    <cellStyle name="Normal 24" xfId="347"/>
    <cellStyle name="Normal 25" xfId="348"/>
    <cellStyle name="Normal 26" xfId="349"/>
    <cellStyle name="Normal 27" xfId="350"/>
    <cellStyle name="Normal 28" xfId="351"/>
    <cellStyle name="Normal 29" xfId="352"/>
    <cellStyle name="Normal 3" xfId="7"/>
    <cellStyle name="Normal 3 2" xfId="353"/>
    <cellStyle name="Normal 3_APPENDIX-ARLINGTON COUNTY RETIREES-RFP WORKSHEET" xfId="354"/>
    <cellStyle name="Normal 30" xfId="355"/>
    <cellStyle name="Normal 31" xfId="356"/>
    <cellStyle name="Normal 32" xfId="357"/>
    <cellStyle name="Normal 33" xfId="358"/>
    <cellStyle name="Normal 34" xfId="359"/>
    <cellStyle name="Normal 35" xfId="360"/>
    <cellStyle name="Normal 36" xfId="361"/>
    <cellStyle name="Normal 37" xfId="362"/>
    <cellStyle name="Normal 38" xfId="363"/>
    <cellStyle name="Normal 39" xfId="364"/>
    <cellStyle name="Normal 4" xfId="365"/>
    <cellStyle name="Normal 4 2" xfId="366"/>
    <cellStyle name="Normal 40" xfId="367"/>
    <cellStyle name="Normal 41" xfId="368"/>
    <cellStyle name="Normal 42" xfId="369"/>
    <cellStyle name="Normal 43" xfId="370"/>
    <cellStyle name="Normal 44" xfId="371"/>
    <cellStyle name="Normal 44 2" xfId="372"/>
    <cellStyle name="Normal 44_Financial Analysis_Training 8.24.11" xfId="373"/>
    <cellStyle name="Normal 45" xfId="374"/>
    <cellStyle name="Normal 45 2" xfId="375"/>
    <cellStyle name="Normal 45_Financial Analysis_Training 8.24.11" xfId="376"/>
    <cellStyle name="Normal 46" xfId="377"/>
    <cellStyle name="Normal 46 2" xfId="378"/>
    <cellStyle name="Normal 46_Financial Analysis_Training 8.24.11" xfId="379"/>
    <cellStyle name="Normal 47" xfId="380"/>
    <cellStyle name="Normal 47 2" xfId="381"/>
    <cellStyle name="Normal 47_Financial Analysis_Training 8.24.11" xfId="382"/>
    <cellStyle name="Normal 48" xfId="383"/>
    <cellStyle name="Normal 48 2" xfId="384"/>
    <cellStyle name="Normal 48_Financial Analysis_Training 8.24.11" xfId="385"/>
    <cellStyle name="Normal 49" xfId="386"/>
    <cellStyle name="Normal 49 2" xfId="387"/>
    <cellStyle name="Normal 49_Financial Analysis_Training 8.24.11" xfId="388"/>
    <cellStyle name="Normal 5" xfId="2"/>
    <cellStyle name="Normal 5 2" xfId="389"/>
    <cellStyle name="Normal 5 3" xfId="519"/>
    <cellStyle name="Normal 50" xfId="390"/>
    <cellStyle name="Normal 51" xfId="391"/>
    <cellStyle name="Normal 51 2" xfId="392"/>
    <cellStyle name="Normal 51_Financial Analysis_Training 8.24.11" xfId="393"/>
    <cellStyle name="Normal 52" xfId="394"/>
    <cellStyle name="Normal 52 2" xfId="395"/>
    <cellStyle name="Normal 52_Financial Analysis_Training 8.24.11" xfId="396"/>
    <cellStyle name="Normal 53" xfId="397"/>
    <cellStyle name="Normal 54" xfId="398"/>
    <cellStyle name="Normal 55" xfId="399"/>
    <cellStyle name="Normal 56" xfId="400"/>
    <cellStyle name="Normal 57" xfId="401"/>
    <cellStyle name="Normal 58" xfId="402"/>
    <cellStyle name="Normal 59" xfId="403"/>
    <cellStyle name="Normal 6" xfId="404"/>
    <cellStyle name="Normal 60" xfId="405"/>
    <cellStyle name="Normal 61" xfId="406"/>
    <cellStyle name="Normal 62" xfId="407"/>
    <cellStyle name="Normal 63" xfId="408"/>
    <cellStyle name="Normal 64" xfId="409"/>
    <cellStyle name="Normal 65" xfId="410"/>
    <cellStyle name="Normal 66" xfId="411"/>
    <cellStyle name="Normal 67" xfId="412"/>
    <cellStyle name="Normal 68" xfId="413"/>
    <cellStyle name="Normal 69" xfId="414"/>
    <cellStyle name="Normal 7" xfId="415"/>
    <cellStyle name="Normal 7 2" xfId="416"/>
    <cellStyle name="Normal 7_Financial Analysis_Training 8.24.11" xfId="417"/>
    <cellStyle name="Normal 70" xfId="418"/>
    <cellStyle name="Normal 71" xfId="419"/>
    <cellStyle name="Normal 72" xfId="420"/>
    <cellStyle name="Normal 73" xfId="421"/>
    <cellStyle name="Normal 74" xfId="422"/>
    <cellStyle name="Normal 75" xfId="423"/>
    <cellStyle name="Normal 76" xfId="424"/>
    <cellStyle name="Normal 77" xfId="425"/>
    <cellStyle name="Normal 78" xfId="426"/>
    <cellStyle name="Normal 79" xfId="427"/>
    <cellStyle name="Normal 8" xfId="428"/>
    <cellStyle name="Normal 8 2" xfId="429"/>
    <cellStyle name="Normal 8_Financial Analysis_Training 8.24.11" xfId="430"/>
    <cellStyle name="Normal 80" xfId="431"/>
    <cellStyle name="Normal 81" xfId="432"/>
    <cellStyle name="Normal 82" xfId="433"/>
    <cellStyle name="Normal 83" xfId="434"/>
    <cellStyle name="Normal 84" xfId="435"/>
    <cellStyle name="Normal 85" xfId="436"/>
    <cellStyle name="Normal 86" xfId="437"/>
    <cellStyle name="Normal 87" xfId="438"/>
    <cellStyle name="Normal 88" xfId="439"/>
    <cellStyle name="Normal 89" xfId="440"/>
    <cellStyle name="Normal 9" xfId="441"/>
    <cellStyle name="Normal 9 2" xfId="442"/>
    <cellStyle name="Normal 9_Financial Analysis_Training 8.24.11" xfId="443"/>
    <cellStyle name="Normal 90" xfId="444"/>
    <cellStyle name="Normal 91" xfId="445"/>
    <cellStyle name="Normal 92" xfId="446"/>
    <cellStyle name="Normal 93" xfId="447"/>
    <cellStyle name="Normal 94" xfId="448"/>
    <cellStyle name="Normal 95" xfId="449"/>
    <cellStyle name="Normal 96" xfId="450"/>
    <cellStyle name="Normal 97" xfId="451"/>
    <cellStyle name="Normal 98" xfId="452"/>
    <cellStyle name="Normal 99" xfId="453"/>
    <cellStyle name="Normal DS" xfId="454"/>
    <cellStyle name="Note 2" xfId="455"/>
    <cellStyle name="Note 2 2" xfId="456"/>
    <cellStyle name="Note 3" xfId="457"/>
    <cellStyle name="Note 4" xfId="458"/>
    <cellStyle name="Output 2" xfId="459"/>
    <cellStyle name="Output 2 2" xfId="460"/>
    <cellStyle name="Output 3" xfId="461"/>
    <cellStyle name="per.style" xfId="462"/>
    <cellStyle name="Percent [0]" xfId="463"/>
    <cellStyle name="Percent [00]" xfId="464"/>
    <cellStyle name="Percent [2]" xfId="465"/>
    <cellStyle name="Percent 10" xfId="466"/>
    <cellStyle name="Percent 11" xfId="467"/>
    <cellStyle name="Percent 12" xfId="468"/>
    <cellStyle name="Percent 13" xfId="469"/>
    <cellStyle name="Percent 2" xfId="6"/>
    <cellStyle name="Percent 2 2" xfId="470"/>
    <cellStyle name="Percent 2 3" xfId="471"/>
    <cellStyle name="Percent 2 5" xfId="472"/>
    <cellStyle name="Percent 3" xfId="473"/>
    <cellStyle name="Percent 3 2" xfId="474"/>
    <cellStyle name="Percent 4" xfId="475"/>
    <cellStyle name="Percent 5" xfId="476"/>
    <cellStyle name="Percent 6" xfId="477"/>
    <cellStyle name="Percent 7" xfId="478"/>
    <cellStyle name="Percent 8" xfId="479"/>
    <cellStyle name="Percent 9" xfId="480"/>
    <cellStyle name="PrePop Currency (0)" xfId="481"/>
    <cellStyle name="PrePop Currency (2)" xfId="482"/>
    <cellStyle name="PrePop Units (0)" xfId="483"/>
    <cellStyle name="PrePop Units (1)" xfId="484"/>
    <cellStyle name="PrePop Units (2)" xfId="485"/>
    <cellStyle name="Product Header" xfId="486"/>
    <cellStyle name="PSChar" xfId="487"/>
    <cellStyle name="PSDate" xfId="488"/>
    <cellStyle name="PSDec" xfId="489"/>
    <cellStyle name="PSHeading" xfId="490"/>
    <cellStyle name="Pull Quotes" xfId="491"/>
    <cellStyle name="regstoresfromspecstores" xfId="492"/>
    <cellStyle name="results" xfId="493"/>
    <cellStyle name="RevList" xfId="494"/>
    <cellStyle name="SHADEDSTORES" xfId="495"/>
    <cellStyle name="Short $" xfId="496"/>
    <cellStyle name="specstores" xfId="497"/>
    <cellStyle name="Style 1" xfId="498"/>
    <cellStyle name="Subtotal" xfId="499"/>
    <cellStyle name="TABLE" xfId="500"/>
    <cellStyle name="Text Indent A" xfId="501"/>
    <cellStyle name="Text Indent A 2" xfId="502"/>
    <cellStyle name="Text Indent A_Financial Analysis_Training 8.24.11" xfId="503"/>
    <cellStyle name="Text Indent B" xfId="504"/>
    <cellStyle name="Text Indent C" xfId="505"/>
    <cellStyle name="TIN" xfId="1"/>
    <cellStyle name="Title 2" xfId="506"/>
    <cellStyle name="Title 3" xfId="507"/>
    <cellStyle name="TOC Text" xfId="508"/>
    <cellStyle name="Total 2" xfId="509"/>
    <cellStyle name="Total 2 2" xfId="510"/>
    <cellStyle name="Total 3" xfId="511"/>
    <cellStyle name="Warning Text 2" xfId="512"/>
    <cellStyle name="Warning Text 2 2" xfId="513"/>
    <cellStyle name="Warning Text 3" xfId="514"/>
    <cellStyle name="West" xfId="515"/>
    <cellStyle name="White Text" xfId="516"/>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retmstfvs2\data\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showGridLines="0" zoomScaleNormal="100" zoomScalePageLayoutView="50" workbookViewId="0">
      <selection activeCell="A44" sqref="A44:F44"/>
    </sheetView>
  </sheetViews>
  <sheetFormatPr defaultColWidth="8.85546875" defaultRowHeight="12.75" x14ac:dyDescent="0.2"/>
  <cols>
    <col min="1" max="1" width="27.28515625" style="1" customWidth="1"/>
    <col min="2" max="2" width="24.28515625" style="1" customWidth="1"/>
    <col min="3" max="3" width="24.42578125" style="1" customWidth="1"/>
    <col min="4" max="4" width="3.85546875" style="6" customWidth="1"/>
    <col min="5" max="5" width="24.28515625" style="1" customWidth="1"/>
    <col min="6" max="6" width="30" style="1" customWidth="1"/>
    <col min="7" max="7" width="4.85546875" style="1" customWidth="1"/>
    <col min="8" max="8" width="47.5703125" style="1" customWidth="1"/>
    <col min="9" max="16384" width="8.85546875" style="1"/>
  </cols>
  <sheetData>
    <row r="1" spans="1:8" ht="31.5" customHeight="1" x14ac:dyDescent="0.25">
      <c r="A1" s="167" t="s">
        <v>118</v>
      </c>
      <c r="B1" s="167"/>
      <c r="C1" s="167"/>
      <c r="D1" s="167"/>
      <c r="E1" s="167"/>
      <c r="F1" s="167"/>
      <c r="G1" s="17"/>
      <c r="H1" s="17"/>
    </row>
    <row r="2" spans="1:8" ht="19.5" customHeight="1" x14ac:dyDescent="0.2">
      <c r="A2" s="178" t="s">
        <v>181</v>
      </c>
      <c r="B2" s="178"/>
      <c r="C2" s="178"/>
      <c r="D2" s="178"/>
      <c r="E2" s="178"/>
      <c r="F2" s="178"/>
    </row>
    <row r="3" spans="1:8" ht="20.25" customHeight="1" x14ac:dyDescent="0.2">
      <c r="A3" s="179" t="s">
        <v>119</v>
      </c>
      <c r="B3" s="179"/>
      <c r="C3" s="179"/>
      <c r="D3" s="179"/>
      <c r="E3" s="179"/>
      <c r="F3" s="179"/>
    </row>
    <row r="4" spans="1:8" x14ac:dyDescent="0.2">
      <c r="A4" s="16"/>
      <c r="E4" s="81"/>
      <c r="F4" s="81"/>
      <c r="G4" s="83"/>
    </row>
    <row r="5" spans="1:8" ht="16.149999999999999" customHeight="1" x14ac:dyDescent="0.2">
      <c r="A5" s="156" t="s">
        <v>120</v>
      </c>
      <c r="B5" s="180"/>
      <c r="C5" s="181"/>
      <c r="D5" s="181"/>
      <c r="E5" s="181"/>
      <c r="F5" s="182"/>
      <c r="G5" s="83"/>
    </row>
    <row r="6" spans="1:8" x14ac:dyDescent="0.2">
      <c r="A6" s="5"/>
      <c r="B6" s="4"/>
      <c r="C6" s="6"/>
      <c r="E6" s="81"/>
    </row>
    <row r="7" spans="1:8" s="24" customFormat="1" ht="55.15" customHeight="1" x14ac:dyDescent="0.2">
      <c r="A7" s="176" t="s">
        <v>121</v>
      </c>
      <c r="B7" s="176"/>
      <c r="C7" s="176"/>
      <c r="D7" s="177"/>
      <c r="E7" s="177"/>
      <c r="F7" s="177"/>
    </row>
    <row r="8" spans="1:8" s="24" customFormat="1" x14ac:dyDescent="0.2">
      <c r="B8" s="86"/>
      <c r="C8" s="86"/>
      <c r="D8" s="87"/>
      <c r="E8" s="87"/>
      <c r="F8" s="87"/>
    </row>
    <row r="9" spans="1:8" s="24" customFormat="1" x14ac:dyDescent="0.2">
      <c r="A9" s="183" t="s">
        <v>122</v>
      </c>
      <c r="B9" s="183"/>
      <c r="C9" s="183"/>
      <c r="D9" s="183"/>
      <c r="E9" s="183"/>
      <c r="F9" s="183"/>
    </row>
    <row r="10" spans="1:8" ht="27.75" customHeight="1" x14ac:dyDescent="0.2">
      <c r="A10" s="175" t="s">
        <v>123</v>
      </c>
      <c r="B10" s="175"/>
      <c r="C10" s="175"/>
      <c r="D10" s="175"/>
      <c r="E10" s="175"/>
      <c r="F10" s="175"/>
    </row>
    <row r="11" spans="1:8" x14ac:dyDescent="0.2">
      <c r="A11" s="168" t="s">
        <v>74</v>
      </c>
      <c r="B11" s="168"/>
      <c r="C11" s="168"/>
      <c r="D11" s="168"/>
      <c r="E11" s="168"/>
      <c r="F11" s="168"/>
    </row>
    <row r="12" spans="1:8" x14ac:dyDescent="0.2">
      <c r="A12" s="166" t="s">
        <v>88</v>
      </c>
      <c r="B12" s="166"/>
      <c r="C12" s="166"/>
      <c r="D12" s="166"/>
      <c r="E12" s="166"/>
      <c r="F12" s="166"/>
    </row>
    <row r="13" spans="1:8" x14ac:dyDescent="0.2">
      <c r="A13" s="168" t="s">
        <v>75</v>
      </c>
      <c r="B13" s="168"/>
      <c r="C13" s="168"/>
      <c r="D13" s="168"/>
      <c r="E13" s="168"/>
      <c r="F13" s="168"/>
    </row>
    <row r="14" spans="1:8" x14ac:dyDescent="0.2">
      <c r="A14" s="166" t="s">
        <v>88</v>
      </c>
      <c r="B14" s="166"/>
      <c r="C14" s="166"/>
      <c r="D14" s="166"/>
      <c r="E14" s="166"/>
      <c r="F14" s="166"/>
    </row>
    <row r="15" spans="1:8" x14ac:dyDescent="0.2">
      <c r="A15" s="166" t="s">
        <v>76</v>
      </c>
      <c r="B15" s="166"/>
      <c r="C15" s="166"/>
      <c r="D15" s="166"/>
      <c r="E15" s="166"/>
      <c r="F15" s="166"/>
    </row>
    <row r="16" spans="1:8" x14ac:dyDescent="0.2">
      <c r="A16" s="168" t="s">
        <v>77</v>
      </c>
      <c r="B16" s="168"/>
      <c r="C16" s="168"/>
      <c r="D16" s="168"/>
      <c r="E16" s="168"/>
      <c r="F16" s="168"/>
    </row>
    <row r="17" spans="1:6" x14ac:dyDescent="0.2">
      <c r="A17" s="118" t="s">
        <v>89</v>
      </c>
    </row>
    <row r="18" spans="1:6" x14ac:dyDescent="0.2">
      <c r="A18" s="166" t="s">
        <v>78</v>
      </c>
      <c r="B18" s="166"/>
      <c r="C18" s="166"/>
      <c r="D18" s="166"/>
      <c r="E18" s="166"/>
      <c r="F18" s="166"/>
    </row>
    <row r="19" spans="1:6" x14ac:dyDescent="0.2">
      <c r="A19" s="118"/>
    </row>
    <row r="20" spans="1:6" x14ac:dyDescent="0.2">
      <c r="A20" s="118"/>
    </row>
    <row r="21" spans="1:6" ht="37.5" customHeight="1" x14ac:dyDescent="0.2">
      <c r="A21" s="173" t="s">
        <v>182</v>
      </c>
      <c r="B21" s="173"/>
      <c r="C21" s="173"/>
      <c r="D21" s="173"/>
      <c r="E21" s="173"/>
      <c r="F21" s="173"/>
    </row>
    <row r="22" spans="1:6" x14ac:dyDescent="0.2">
      <c r="A22" s="168" t="s">
        <v>79</v>
      </c>
      <c r="B22" s="168"/>
      <c r="C22" s="168"/>
      <c r="D22" s="168"/>
      <c r="E22" s="168"/>
      <c r="F22" s="168"/>
    </row>
    <row r="23" spans="1:6" x14ac:dyDescent="0.2">
      <c r="A23" s="166" t="s">
        <v>124</v>
      </c>
      <c r="B23" s="166"/>
      <c r="C23" s="166"/>
      <c r="D23" s="166"/>
      <c r="E23" s="166"/>
      <c r="F23" s="166"/>
    </row>
    <row r="24" spans="1:6" x14ac:dyDescent="0.2">
      <c r="A24" s="166" t="s">
        <v>125</v>
      </c>
      <c r="B24" s="166"/>
      <c r="C24" s="166"/>
      <c r="D24" s="166"/>
      <c r="E24" s="166"/>
      <c r="F24" s="166"/>
    </row>
    <row r="25" spans="1:6" x14ac:dyDescent="0.2">
      <c r="A25" s="168" t="s">
        <v>80</v>
      </c>
      <c r="B25" s="168"/>
      <c r="C25" s="168"/>
      <c r="D25" s="168"/>
      <c r="E25" s="168"/>
      <c r="F25" s="168"/>
    </row>
    <row r="26" spans="1:6" s="158" customFormat="1" ht="25.5" customHeight="1" x14ac:dyDescent="0.2">
      <c r="A26" s="174" t="s">
        <v>126</v>
      </c>
      <c r="B26" s="174"/>
      <c r="C26" s="174"/>
      <c r="D26" s="174"/>
      <c r="E26" s="174"/>
      <c r="F26" s="174"/>
    </row>
    <row r="27" spans="1:6" x14ac:dyDescent="0.2">
      <c r="A27" s="166" t="s">
        <v>125</v>
      </c>
      <c r="B27" s="166"/>
      <c r="C27" s="166"/>
      <c r="D27" s="166"/>
      <c r="E27" s="166"/>
      <c r="F27" s="166"/>
    </row>
    <row r="28" spans="1:6" x14ac:dyDescent="0.2">
      <c r="A28" s="168" t="s">
        <v>81</v>
      </c>
      <c r="B28" s="168"/>
      <c r="C28" s="168"/>
      <c r="D28" s="168"/>
      <c r="E28" s="168"/>
      <c r="F28" s="168"/>
    </row>
    <row r="29" spans="1:6" ht="28.5" customHeight="1" x14ac:dyDescent="0.2">
      <c r="A29" s="169" t="s">
        <v>127</v>
      </c>
      <c r="B29" s="169"/>
      <c r="C29" s="169"/>
      <c r="D29" s="169"/>
      <c r="E29" s="169"/>
      <c r="F29" s="169"/>
    </row>
    <row r="30" spans="1:6" x14ac:dyDescent="0.2">
      <c r="A30" s="172" t="s">
        <v>125</v>
      </c>
      <c r="B30" s="172"/>
      <c r="C30" s="172"/>
      <c r="D30" s="172"/>
      <c r="E30" s="172"/>
      <c r="F30" s="172"/>
    </row>
    <row r="33" spans="1:6" ht="31.5" customHeight="1" x14ac:dyDescent="0.2">
      <c r="A33" s="173" t="s">
        <v>128</v>
      </c>
      <c r="B33" s="173"/>
      <c r="C33" s="173"/>
      <c r="D33" s="173"/>
      <c r="E33" s="173"/>
      <c r="F33" s="173"/>
    </row>
    <row r="34" spans="1:6" x14ac:dyDescent="0.2">
      <c r="A34" s="171" t="s">
        <v>129</v>
      </c>
      <c r="B34" s="171"/>
      <c r="C34" s="171"/>
      <c r="D34" s="171"/>
      <c r="E34" s="171"/>
      <c r="F34" s="171"/>
    </row>
    <row r="35" spans="1:6" x14ac:dyDescent="0.2">
      <c r="A35" s="171" t="s">
        <v>130</v>
      </c>
      <c r="B35" s="171"/>
      <c r="C35" s="171"/>
      <c r="D35" s="171"/>
      <c r="E35" s="171"/>
      <c r="F35" s="171"/>
    </row>
    <row r="36" spans="1:6" x14ac:dyDescent="0.2">
      <c r="A36" s="168" t="s">
        <v>99</v>
      </c>
      <c r="B36" s="168"/>
      <c r="C36" s="168"/>
      <c r="D36" s="168"/>
      <c r="E36" s="168"/>
      <c r="F36" s="168"/>
    </row>
    <row r="37" spans="1:6" x14ac:dyDescent="0.2">
      <c r="A37" s="166" t="s">
        <v>131</v>
      </c>
      <c r="B37" s="166"/>
      <c r="C37" s="166"/>
      <c r="D37" s="166"/>
      <c r="E37" s="166"/>
      <c r="F37" s="166"/>
    </row>
    <row r="38" spans="1:6" x14ac:dyDescent="0.2">
      <c r="A38" s="166" t="s">
        <v>184</v>
      </c>
      <c r="B38" s="166"/>
      <c r="C38" s="166"/>
      <c r="D38" s="166"/>
      <c r="E38" s="166"/>
      <c r="F38" s="166"/>
    </row>
    <row r="39" spans="1:6" x14ac:dyDescent="0.2">
      <c r="A39" s="168" t="s">
        <v>100</v>
      </c>
      <c r="B39" s="168"/>
      <c r="C39" s="168"/>
      <c r="D39" s="168"/>
      <c r="E39" s="168"/>
      <c r="F39" s="168"/>
    </row>
    <row r="40" spans="1:6" ht="27.75" customHeight="1" x14ac:dyDescent="0.2">
      <c r="A40" s="169" t="s">
        <v>132</v>
      </c>
      <c r="B40" s="169"/>
      <c r="C40" s="169"/>
      <c r="D40" s="169"/>
      <c r="E40" s="169"/>
      <c r="F40" s="169"/>
    </row>
    <row r="41" spans="1:6" x14ac:dyDescent="0.2">
      <c r="A41" s="166" t="s">
        <v>184</v>
      </c>
      <c r="B41" s="166"/>
      <c r="C41" s="166"/>
      <c r="D41" s="166"/>
      <c r="E41" s="166"/>
      <c r="F41" s="166"/>
    </row>
    <row r="42" spans="1:6" x14ac:dyDescent="0.2">
      <c r="A42" s="170" t="s">
        <v>101</v>
      </c>
      <c r="B42" s="170"/>
      <c r="C42" s="170"/>
      <c r="D42" s="170"/>
      <c r="E42" s="170"/>
      <c r="F42" s="170"/>
    </row>
    <row r="43" spans="1:6" ht="24.75" customHeight="1" x14ac:dyDescent="0.2">
      <c r="A43" s="169" t="s">
        <v>133</v>
      </c>
      <c r="B43" s="169"/>
      <c r="C43" s="169"/>
      <c r="D43" s="169"/>
      <c r="E43" s="169"/>
      <c r="F43" s="169"/>
    </row>
    <row r="44" spans="1:6" x14ac:dyDescent="0.2">
      <c r="A44" s="166" t="s">
        <v>184</v>
      </c>
      <c r="B44" s="166"/>
      <c r="C44" s="166"/>
      <c r="D44" s="166"/>
      <c r="E44" s="166"/>
      <c r="F44" s="166"/>
    </row>
    <row r="45" spans="1:6" x14ac:dyDescent="0.2">
      <c r="A45" s="118"/>
    </row>
  </sheetData>
  <mergeCells count="36">
    <mergeCell ref="A7:F7"/>
    <mergeCell ref="A2:F2"/>
    <mergeCell ref="A3:F3"/>
    <mergeCell ref="B5:F5"/>
    <mergeCell ref="A9:F9"/>
    <mergeCell ref="A10:F10"/>
    <mergeCell ref="A11:F11"/>
    <mergeCell ref="A12:F12"/>
    <mergeCell ref="A13:F13"/>
    <mergeCell ref="A14:F14"/>
    <mergeCell ref="A15:F15"/>
    <mergeCell ref="A16:F16"/>
    <mergeCell ref="A18:F18"/>
    <mergeCell ref="A21:F21"/>
    <mergeCell ref="A33:F33"/>
    <mergeCell ref="A22:F22"/>
    <mergeCell ref="A23:F23"/>
    <mergeCell ref="A24:F24"/>
    <mergeCell ref="A25:F25"/>
    <mergeCell ref="A26:F26"/>
    <mergeCell ref="A44:F44"/>
    <mergeCell ref="A1:F1"/>
    <mergeCell ref="A39:F39"/>
    <mergeCell ref="A40:F40"/>
    <mergeCell ref="A41:F41"/>
    <mergeCell ref="A42:F42"/>
    <mergeCell ref="A43:F43"/>
    <mergeCell ref="A34:F34"/>
    <mergeCell ref="A35:F35"/>
    <mergeCell ref="A36:F36"/>
    <mergeCell ref="A37:F37"/>
    <mergeCell ref="A38:F38"/>
    <mergeCell ref="A27:F27"/>
    <mergeCell ref="A28:F28"/>
    <mergeCell ref="A29:F29"/>
    <mergeCell ref="A30:F30"/>
  </mergeCells>
  <pageMargins left="0.25" right="0.25" top="0.75" bottom="0.75" header="0.3" footer="0.3"/>
  <pageSetup scale="55" orientation="landscape" r:id="rId1"/>
  <headerFooter>
    <oddFooter>&amp;L&amp;A&amp;CPage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2"/>
  <sheetViews>
    <sheetView showGridLines="0" zoomScaleNormal="100" zoomScalePageLayoutView="50" workbookViewId="0">
      <selection activeCell="B19" sqref="B19"/>
    </sheetView>
  </sheetViews>
  <sheetFormatPr defaultColWidth="8.85546875" defaultRowHeight="12.75" x14ac:dyDescent="0.2"/>
  <cols>
    <col min="1" max="1" width="43.28515625" style="1" customWidth="1"/>
    <col min="2" max="4" width="19.7109375" style="1" customWidth="1"/>
    <col min="5" max="5" width="19.7109375" style="6" customWidth="1"/>
    <col min="6" max="6" width="19.7109375" style="1" customWidth="1"/>
    <col min="7" max="7" width="17.28515625" style="1" customWidth="1"/>
    <col min="8" max="9" width="19.28515625" style="1" customWidth="1"/>
    <col min="10" max="16384" width="8.85546875" style="1"/>
  </cols>
  <sheetData>
    <row r="1" spans="1:8" ht="15.75" x14ac:dyDescent="0.25">
      <c r="A1" s="202" t="s">
        <v>118</v>
      </c>
      <c r="B1" s="202"/>
      <c r="C1" s="202"/>
      <c r="D1" s="202"/>
      <c r="E1" s="202"/>
      <c r="F1" s="202"/>
      <c r="G1" s="202"/>
      <c r="H1" s="202"/>
    </row>
    <row r="2" spans="1:8" ht="15.75" x14ac:dyDescent="0.25">
      <c r="A2" s="202" t="s">
        <v>181</v>
      </c>
      <c r="B2" s="202"/>
      <c r="C2" s="202"/>
      <c r="D2" s="202"/>
      <c r="E2" s="202"/>
      <c r="F2" s="202"/>
    </row>
    <row r="3" spans="1:8" ht="15.75" x14ac:dyDescent="0.25">
      <c r="A3" s="203" t="s">
        <v>134</v>
      </c>
      <c r="B3" s="203"/>
      <c r="C3" s="203"/>
      <c r="D3" s="203"/>
      <c r="E3" s="203"/>
      <c r="F3" s="203"/>
    </row>
    <row r="4" spans="1:8" x14ac:dyDescent="0.2">
      <c r="A4" s="16"/>
      <c r="B4" s="16"/>
      <c r="F4" s="81"/>
    </row>
    <row r="5" spans="1:8" ht="16.149999999999999" customHeight="1" x14ac:dyDescent="0.2">
      <c r="A5" s="7" t="s">
        <v>120</v>
      </c>
      <c r="B5" s="204"/>
      <c r="C5" s="205"/>
      <c r="D5" s="205"/>
      <c r="E5" s="205"/>
      <c r="F5" s="205"/>
      <c r="G5" s="205"/>
      <c r="H5" s="206"/>
    </row>
    <row r="6" spans="1:8" x14ac:dyDescent="0.2">
      <c r="A6" s="5"/>
      <c r="B6" s="5"/>
      <c r="C6" s="4"/>
      <c r="D6" s="6"/>
      <c r="F6" s="81"/>
    </row>
    <row r="7" spans="1:8" x14ac:dyDescent="0.2">
      <c r="A7" s="99" t="s">
        <v>70</v>
      </c>
      <c r="B7" s="99"/>
      <c r="C7" s="4"/>
      <c r="D7" s="6"/>
      <c r="F7" s="81"/>
    </row>
    <row r="8" spans="1:8" s="24" customFormat="1" ht="126" customHeight="1" x14ac:dyDescent="0.2">
      <c r="A8" s="207" t="s">
        <v>135</v>
      </c>
      <c r="B8" s="207"/>
      <c r="C8" s="207"/>
      <c r="D8" s="207"/>
      <c r="E8" s="207"/>
      <c r="F8" s="207"/>
      <c r="G8" s="207"/>
      <c r="H8" s="207"/>
    </row>
    <row r="9" spans="1:8" s="24" customFormat="1" x14ac:dyDescent="0.2">
      <c r="A9" s="100"/>
      <c r="B9" s="126"/>
      <c r="C9" s="90"/>
      <c r="D9" s="90"/>
      <c r="E9" s="91"/>
      <c r="F9" s="91"/>
    </row>
    <row r="10" spans="1:8" x14ac:dyDescent="0.2">
      <c r="A10" s="101" t="s">
        <v>0</v>
      </c>
      <c r="B10" s="101"/>
      <c r="C10" s="102"/>
      <c r="D10" s="102"/>
      <c r="F10" s="102"/>
    </row>
    <row r="11" spans="1:8" x14ac:dyDescent="0.2">
      <c r="A11" s="208" t="s">
        <v>136</v>
      </c>
      <c r="B11" s="208"/>
      <c r="C11" s="220"/>
      <c r="D11" s="220"/>
      <c r="E11" s="220"/>
      <c r="F11" s="220"/>
    </row>
    <row r="12" spans="1:8" ht="25.5" customHeight="1" x14ac:dyDescent="0.2">
      <c r="A12" s="208" t="s">
        <v>137</v>
      </c>
      <c r="B12" s="208"/>
      <c r="C12" s="208"/>
      <c r="D12" s="208"/>
      <c r="E12" s="208"/>
      <c r="F12" s="208"/>
      <c r="G12" s="208"/>
      <c r="H12" s="208"/>
    </row>
    <row r="13" spans="1:8" x14ac:dyDescent="0.2">
      <c r="A13" s="128" t="s">
        <v>138</v>
      </c>
      <c r="B13" s="128"/>
      <c r="C13" s="125"/>
      <c r="D13" s="125"/>
      <c r="E13" s="125"/>
      <c r="F13" s="125"/>
    </row>
    <row r="14" spans="1:8" x14ac:dyDescent="0.2">
      <c r="A14" s="124"/>
      <c r="B14" s="124"/>
      <c r="C14" s="125"/>
      <c r="D14" s="125"/>
      <c r="E14" s="125"/>
      <c r="F14" s="125"/>
    </row>
    <row r="15" spans="1:8" s="24" customFormat="1" x14ac:dyDescent="0.2">
      <c r="A15" s="86"/>
      <c r="B15" s="86"/>
      <c r="C15" s="86"/>
      <c r="D15" s="86"/>
      <c r="E15" s="87"/>
      <c r="F15" s="87"/>
      <c r="H15" s="81"/>
    </row>
    <row r="16" spans="1:8" ht="12.75" customHeight="1" x14ac:dyDescent="0.2">
      <c r="A16" s="199" t="s">
        <v>3</v>
      </c>
      <c r="B16" s="222" t="s">
        <v>93</v>
      </c>
      <c r="C16" s="223"/>
      <c r="D16" s="223"/>
      <c r="E16" s="223"/>
      <c r="F16" s="223"/>
      <c r="G16" s="224"/>
      <c r="H16" s="225"/>
    </row>
    <row r="17" spans="1:8" ht="12.75" customHeight="1" x14ac:dyDescent="0.2">
      <c r="A17" s="221"/>
      <c r="B17" s="135"/>
      <c r="C17" s="210" t="s">
        <v>102</v>
      </c>
      <c r="D17" s="189"/>
      <c r="E17" s="211" t="s">
        <v>103</v>
      </c>
      <c r="F17" s="212"/>
      <c r="G17" s="212"/>
      <c r="H17" s="213"/>
    </row>
    <row r="18" spans="1:8" x14ac:dyDescent="0.2">
      <c r="A18" s="194"/>
      <c r="B18" s="136" t="s">
        <v>71</v>
      </c>
      <c r="C18" s="139" t="s">
        <v>57</v>
      </c>
      <c r="D18" s="92" t="s">
        <v>58</v>
      </c>
      <c r="E18" s="136" t="s">
        <v>57</v>
      </c>
      <c r="F18" s="136" t="s">
        <v>58</v>
      </c>
      <c r="G18" s="92" t="s">
        <v>59</v>
      </c>
      <c r="H18" s="92" t="s">
        <v>60</v>
      </c>
    </row>
    <row r="19" spans="1:8" x14ac:dyDescent="0.2">
      <c r="A19" s="3" t="s">
        <v>1</v>
      </c>
      <c r="B19" s="141">
        <v>47381.66084930145</v>
      </c>
      <c r="C19" s="88">
        <v>15795.026350320004</v>
      </c>
      <c r="D19" s="88">
        <v>22852.634498981453</v>
      </c>
      <c r="E19" s="88">
        <v>469.16666666666669</v>
      </c>
      <c r="F19" s="88">
        <v>1025.4166666666667</v>
      </c>
      <c r="G19" s="88">
        <v>7220.25</v>
      </c>
      <c r="H19" s="88">
        <v>19.166666666666668</v>
      </c>
    </row>
    <row r="20" spans="1:8" x14ac:dyDescent="0.2">
      <c r="A20" s="3" t="s">
        <v>2</v>
      </c>
      <c r="B20" s="141">
        <v>25577.505817365211</v>
      </c>
      <c r="C20" s="88">
        <v>15821.30698301333</v>
      </c>
      <c r="D20" s="88">
        <v>3894.6155010185498</v>
      </c>
      <c r="E20" s="88">
        <v>3101.5</v>
      </c>
      <c r="F20" s="88">
        <v>446.08333333333331</v>
      </c>
      <c r="G20" s="88">
        <v>2240.5833333333335</v>
      </c>
      <c r="H20" s="88">
        <v>73.416666666666671</v>
      </c>
    </row>
    <row r="21" spans="1:8" x14ac:dyDescent="0.2">
      <c r="A21" s="3" t="s">
        <v>84</v>
      </c>
      <c r="B21" s="141">
        <v>9156.3333333333339</v>
      </c>
      <c r="C21" s="88" t="s">
        <v>50</v>
      </c>
      <c r="D21" s="88" t="s">
        <v>50</v>
      </c>
      <c r="E21" s="88">
        <v>2325.5</v>
      </c>
      <c r="F21" s="88">
        <v>186.16666666666666</v>
      </c>
      <c r="G21" s="88">
        <v>6619.666666666667</v>
      </c>
      <c r="H21" s="88">
        <v>25</v>
      </c>
    </row>
    <row r="22" spans="1:8" x14ac:dyDescent="0.2">
      <c r="A22" s="3" t="s">
        <v>85</v>
      </c>
      <c r="B22" s="141">
        <v>117500</v>
      </c>
      <c r="C22" s="140">
        <v>107000</v>
      </c>
      <c r="D22" s="140">
        <v>10500</v>
      </c>
      <c r="E22" s="88" t="s">
        <v>50</v>
      </c>
      <c r="F22" s="88" t="s">
        <v>50</v>
      </c>
      <c r="G22" s="88" t="s">
        <v>50</v>
      </c>
      <c r="H22" s="88" t="s">
        <v>50</v>
      </c>
    </row>
    <row r="23" spans="1:8" x14ac:dyDescent="0.2">
      <c r="A23" s="97" t="s">
        <v>68</v>
      </c>
      <c r="B23" s="141">
        <v>199615.5</v>
      </c>
      <c r="C23" s="98">
        <v>138616.33333333334</v>
      </c>
      <c r="D23" s="98">
        <v>37247.25</v>
      </c>
      <c r="E23" s="98">
        <v>5896.1666666666661</v>
      </c>
      <c r="F23" s="98">
        <v>1657.6666666666667</v>
      </c>
      <c r="G23" s="98">
        <v>16080.5</v>
      </c>
      <c r="H23" s="98">
        <v>117.58333333333334</v>
      </c>
    </row>
    <row r="24" spans="1:8" x14ac:dyDescent="0.2">
      <c r="A24" s="5"/>
      <c r="B24" s="5"/>
      <c r="C24" s="127"/>
      <c r="D24" s="127"/>
      <c r="E24" s="96"/>
      <c r="F24" s="127"/>
    </row>
    <row r="25" spans="1:8" x14ac:dyDescent="0.2">
      <c r="A25" s="217" t="s">
        <v>139</v>
      </c>
      <c r="B25" s="217"/>
      <c r="C25" s="217"/>
      <c r="D25" s="217"/>
      <c r="E25" s="217"/>
      <c r="F25" s="218"/>
    </row>
    <row r="26" spans="1:8" x14ac:dyDescent="0.2">
      <c r="A26" s="199" t="s">
        <v>3</v>
      </c>
      <c r="B26" s="214" t="s">
        <v>92</v>
      </c>
      <c r="C26" s="216" t="s">
        <v>40</v>
      </c>
      <c r="D26" s="216"/>
      <c r="E26" s="216" t="s">
        <v>40</v>
      </c>
      <c r="F26" s="216"/>
    </row>
    <row r="27" spans="1:8" x14ac:dyDescent="0.2">
      <c r="A27" s="191"/>
      <c r="B27" s="190"/>
      <c r="C27" s="80" t="s">
        <v>57</v>
      </c>
      <c r="D27" s="80" t="s">
        <v>58</v>
      </c>
      <c r="E27" s="80" t="s">
        <v>59</v>
      </c>
      <c r="F27" s="80" t="s">
        <v>60</v>
      </c>
    </row>
    <row r="28" spans="1:8" x14ac:dyDescent="0.2">
      <c r="A28" s="3" t="s">
        <v>1</v>
      </c>
      <c r="B28" s="129">
        <v>47381.660849301457</v>
      </c>
      <c r="C28" s="78"/>
      <c r="D28" s="78"/>
      <c r="E28" s="78"/>
      <c r="F28" s="78"/>
    </row>
    <row r="29" spans="1:8" x14ac:dyDescent="0.2">
      <c r="A29" s="3" t="s">
        <v>2</v>
      </c>
      <c r="B29" s="129">
        <v>25577.505817365214</v>
      </c>
      <c r="C29" s="78"/>
      <c r="D29" s="78"/>
      <c r="E29" s="78"/>
      <c r="F29" s="78"/>
    </row>
    <row r="30" spans="1:8" x14ac:dyDescent="0.2">
      <c r="A30" s="3" t="s">
        <v>90</v>
      </c>
      <c r="B30" s="129">
        <v>9156.3333333333339</v>
      </c>
      <c r="C30" s="78"/>
      <c r="D30" s="78"/>
      <c r="E30" s="78"/>
      <c r="F30" s="78"/>
    </row>
    <row r="32" spans="1:8" x14ac:dyDescent="0.2">
      <c r="A32" s="199" t="s">
        <v>3</v>
      </c>
      <c r="B32" s="214" t="s">
        <v>92</v>
      </c>
      <c r="C32" s="211" t="s">
        <v>39</v>
      </c>
      <c r="D32" s="215"/>
      <c r="E32" s="211" t="s">
        <v>39</v>
      </c>
      <c r="F32" s="215"/>
    </row>
    <row r="33" spans="1:6" x14ac:dyDescent="0.2">
      <c r="A33" s="191"/>
      <c r="B33" s="190"/>
      <c r="C33" s="85" t="s">
        <v>57</v>
      </c>
      <c r="D33" s="85" t="s">
        <v>58</v>
      </c>
      <c r="E33" s="85" t="s">
        <v>59</v>
      </c>
      <c r="F33" s="85" t="s">
        <v>60</v>
      </c>
    </row>
    <row r="34" spans="1:6" x14ac:dyDescent="0.2">
      <c r="A34" s="3" t="s">
        <v>1</v>
      </c>
      <c r="B34" s="129">
        <v>47381.660849301457</v>
      </c>
      <c r="C34" s="78"/>
      <c r="D34" s="78"/>
      <c r="E34" s="78"/>
      <c r="F34" s="78"/>
    </row>
    <row r="35" spans="1:6" x14ac:dyDescent="0.2">
      <c r="A35" s="3" t="s">
        <v>2</v>
      </c>
      <c r="B35" s="129">
        <v>25577.505817365214</v>
      </c>
      <c r="C35" s="78"/>
      <c r="D35" s="78"/>
      <c r="E35" s="78"/>
      <c r="F35" s="78"/>
    </row>
    <row r="36" spans="1:6" x14ac:dyDescent="0.2">
      <c r="A36" s="3" t="s">
        <v>90</v>
      </c>
      <c r="B36" s="129">
        <v>9156.3333333333339</v>
      </c>
      <c r="C36" s="78"/>
      <c r="D36" s="78"/>
      <c r="E36" s="78"/>
      <c r="F36" s="78"/>
    </row>
    <row r="37" spans="1:6" s="89" customFormat="1" x14ac:dyDescent="0.2">
      <c r="A37" s="4"/>
      <c r="B37" s="4"/>
      <c r="C37" s="119"/>
      <c r="D37" s="119"/>
      <c r="E37" s="119"/>
      <c r="F37" s="119"/>
    </row>
    <row r="38" spans="1:6" x14ac:dyDescent="0.2">
      <c r="A38" s="217" t="s">
        <v>142</v>
      </c>
      <c r="B38" s="217"/>
      <c r="C38" s="217"/>
      <c r="D38" s="217"/>
      <c r="E38" s="217"/>
      <c r="F38" s="218"/>
    </row>
    <row r="39" spans="1:6" x14ac:dyDescent="0.2">
      <c r="A39" s="199" t="s">
        <v>3</v>
      </c>
      <c r="B39" s="214" t="s">
        <v>92</v>
      </c>
      <c r="C39" s="216" t="s">
        <v>40</v>
      </c>
      <c r="D39" s="216"/>
      <c r="E39" s="216" t="s">
        <v>40</v>
      </c>
      <c r="F39" s="216"/>
    </row>
    <row r="40" spans="1:6" x14ac:dyDescent="0.2">
      <c r="A40" s="191"/>
      <c r="B40" s="190"/>
      <c r="C40" s="116" t="s">
        <v>57</v>
      </c>
      <c r="D40" s="116" t="s">
        <v>58</v>
      </c>
      <c r="E40" s="116" t="s">
        <v>59</v>
      </c>
      <c r="F40" s="116" t="s">
        <v>60</v>
      </c>
    </row>
    <row r="41" spans="1:6" x14ac:dyDescent="0.2">
      <c r="A41" s="3" t="s">
        <v>1</v>
      </c>
      <c r="B41" s="129">
        <v>47381.660849301457</v>
      </c>
      <c r="C41" s="78"/>
      <c r="D41" s="78"/>
      <c r="E41" s="78"/>
      <c r="F41" s="78"/>
    </row>
    <row r="42" spans="1:6" x14ac:dyDescent="0.2">
      <c r="A42" s="3" t="s">
        <v>2</v>
      </c>
      <c r="B42" s="129">
        <v>25577.505817365214</v>
      </c>
      <c r="C42" s="78"/>
      <c r="D42" s="78"/>
      <c r="E42" s="78"/>
      <c r="F42" s="78"/>
    </row>
    <row r="43" spans="1:6" x14ac:dyDescent="0.2">
      <c r="A43" s="3" t="s">
        <v>91</v>
      </c>
      <c r="B43" s="129">
        <v>126656</v>
      </c>
      <c r="C43" s="78"/>
      <c r="D43" s="78"/>
      <c r="E43" s="78"/>
      <c r="F43" s="78"/>
    </row>
    <row r="45" spans="1:6" x14ac:dyDescent="0.2">
      <c r="A45" s="199" t="s">
        <v>3</v>
      </c>
      <c r="B45" s="214" t="s">
        <v>92</v>
      </c>
      <c r="C45" s="216" t="s">
        <v>39</v>
      </c>
      <c r="D45" s="216"/>
      <c r="E45" s="216" t="s">
        <v>39</v>
      </c>
      <c r="F45" s="216"/>
    </row>
    <row r="46" spans="1:6" x14ac:dyDescent="0.2">
      <c r="A46" s="191"/>
      <c r="B46" s="190"/>
      <c r="C46" s="116" t="s">
        <v>57</v>
      </c>
      <c r="D46" s="116" t="s">
        <v>58</v>
      </c>
      <c r="E46" s="116" t="s">
        <v>59</v>
      </c>
      <c r="F46" s="116" t="s">
        <v>60</v>
      </c>
    </row>
    <row r="47" spans="1:6" x14ac:dyDescent="0.2">
      <c r="A47" s="3" t="s">
        <v>1</v>
      </c>
      <c r="B47" s="129">
        <v>47381.660849301457</v>
      </c>
      <c r="C47" s="78"/>
      <c r="D47" s="78"/>
      <c r="E47" s="78"/>
      <c r="F47" s="78"/>
    </row>
    <row r="48" spans="1:6" x14ac:dyDescent="0.2">
      <c r="A48" s="3" t="s">
        <v>2</v>
      </c>
      <c r="B48" s="129">
        <v>25577.505817365214</v>
      </c>
      <c r="C48" s="78"/>
      <c r="D48" s="78"/>
      <c r="E48" s="78"/>
      <c r="F48" s="78"/>
    </row>
    <row r="49" spans="1:7" x14ac:dyDescent="0.2">
      <c r="A49" s="3" t="s">
        <v>91</v>
      </c>
      <c r="B49" s="129">
        <v>126656</v>
      </c>
      <c r="C49" s="78"/>
      <c r="D49" s="78"/>
      <c r="E49" s="78"/>
      <c r="F49" s="78"/>
    </row>
    <row r="51" spans="1:7" x14ac:dyDescent="0.2">
      <c r="A51" s="217" t="s">
        <v>141</v>
      </c>
      <c r="B51" s="217"/>
      <c r="C51" s="217"/>
      <c r="D51" s="217"/>
      <c r="E51" s="217"/>
      <c r="F51" s="218"/>
    </row>
    <row r="52" spans="1:7" x14ac:dyDescent="0.2">
      <c r="A52" s="199" t="s">
        <v>3</v>
      </c>
      <c r="B52" s="214" t="s">
        <v>92</v>
      </c>
      <c r="C52" s="216" t="s">
        <v>40</v>
      </c>
      <c r="D52" s="216"/>
      <c r="E52" s="216" t="s">
        <v>40</v>
      </c>
      <c r="F52" s="216"/>
    </row>
    <row r="53" spans="1:7" x14ac:dyDescent="0.2">
      <c r="A53" s="191"/>
      <c r="B53" s="190"/>
      <c r="C53" s="116" t="s">
        <v>57</v>
      </c>
      <c r="D53" s="116" t="s">
        <v>58</v>
      </c>
      <c r="E53" s="116" t="s">
        <v>59</v>
      </c>
      <c r="F53" s="116" t="s">
        <v>60</v>
      </c>
    </row>
    <row r="54" spans="1:7" x14ac:dyDescent="0.2">
      <c r="A54" s="3" t="s">
        <v>1</v>
      </c>
      <c r="B54" s="129">
        <v>47381.660849301457</v>
      </c>
      <c r="C54" s="78"/>
      <c r="D54" s="78"/>
      <c r="E54" s="78"/>
      <c r="F54" s="78"/>
    </row>
    <row r="55" spans="1:7" x14ac:dyDescent="0.2">
      <c r="A55" s="3" t="s">
        <v>2</v>
      </c>
      <c r="B55" s="129">
        <v>25577.505817365214</v>
      </c>
      <c r="C55" s="78"/>
      <c r="D55" s="78"/>
      <c r="E55" s="78"/>
      <c r="F55" s="78"/>
    </row>
    <row r="56" spans="1:7" x14ac:dyDescent="0.2">
      <c r="A56" s="3" t="s">
        <v>90</v>
      </c>
      <c r="B56" s="129">
        <v>9156.3333333333339</v>
      </c>
      <c r="C56" s="78"/>
      <c r="D56" s="78"/>
      <c r="E56" s="78"/>
      <c r="F56" s="78"/>
    </row>
    <row r="58" spans="1:7" x14ac:dyDescent="0.2">
      <c r="A58" s="199" t="s">
        <v>3</v>
      </c>
      <c r="B58" s="214" t="s">
        <v>92</v>
      </c>
      <c r="C58" s="216" t="s">
        <v>39</v>
      </c>
      <c r="D58" s="216"/>
      <c r="E58" s="216" t="s">
        <v>39</v>
      </c>
      <c r="F58" s="216"/>
    </row>
    <row r="59" spans="1:7" x14ac:dyDescent="0.2">
      <c r="A59" s="191"/>
      <c r="B59" s="190"/>
      <c r="C59" s="116" t="s">
        <v>57</v>
      </c>
      <c r="D59" s="116" t="s">
        <v>58</v>
      </c>
      <c r="E59" s="116" t="s">
        <v>59</v>
      </c>
      <c r="F59" s="116" t="s">
        <v>60</v>
      </c>
    </row>
    <row r="60" spans="1:7" x14ac:dyDescent="0.2">
      <c r="A60" s="3" t="s">
        <v>1</v>
      </c>
      <c r="B60" s="129">
        <v>47381.660849301457</v>
      </c>
      <c r="C60" s="78"/>
      <c r="D60" s="78"/>
      <c r="E60" s="78"/>
      <c r="F60" s="78"/>
    </row>
    <row r="61" spans="1:7" x14ac:dyDescent="0.2">
      <c r="A61" s="3" t="s">
        <v>2</v>
      </c>
      <c r="B61" s="129">
        <v>25577.505817365214</v>
      </c>
      <c r="C61" s="78"/>
      <c r="D61" s="78"/>
      <c r="E61" s="78"/>
      <c r="F61" s="78"/>
    </row>
    <row r="62" spans="1:7" x14ac:dyDescent="0.2">
      <c r="A62" s="3" t="s">
        <v>91</v>
      </c>
      <c r="B62" s="129">
        <v>126656</v>
      </c>
      <c r="C62" s="78"/>
      <c r="D62" s="78"/>
      <c r="E62" s="78"/>
      <c r="F62" s="78"/>
    </row>
    <row r="63" spans="1:7" x14ac:dyDescent="0.2">
      <c r="F63" s="102"/>
    </row>
    <row r="64" spans="1:7" x14ac:dyDescent="0.2">
      <c r="A64" s="196" t="s">
        <v>140</v>
      </c>
      <c r="B64" s="196"/>
      <c r="C64" s="196"/>
      <c r="D64" s="196"/>
      <c r="E64" s="196"/>
      <c r="F64" s="197"/>
      <c r="G64" s="198"/>
    </row>
    <row r="65" spans="1:7" ht="26.25" customHeight="1" x14ac:dyDescent="0.2">
      <c r="A65" s="199" t="s">
        <v>3</v>
      </c>
      <c r="B65" s="153" t="s">
        <v>143</v>
      </c>
      <c r="C65" s="142" t="s">
        <v>144</v>
      </c>
      <c r="D65" s="193" t="s">
        <v>145</v>
      </c>
      <c r="E65" s="187"/>
      <c r="F65" s="193" t="s">
        <v>146</v>
      </c>
      <c r="G65" s="209"/>
    </row>
    <row r="66" spans="1:7" x14ac:dyDescent="0.2">
      <c r="A66" s="200"/>
      <c r="B66" s="192" t="s">
        <v>104</v>
      </c>
      <c r="C66" s="192" t="s">
        <v>105</v>
      </c>
      <c r="D66" s="188" t="s">
        <v>40</v>
      </c>
      <c r="E66" s="189"/>
      <c r="F66" s="190" t="s">
        <v>40</v>
      </c>
      <c r="G66" s="191"/>
    </row>
    <row r="67" spans="1:7" ht="13.15" customHeight="1" x14ac:dyDescent="0.2">
      <c r="A67" s="191"/>
      <c r="B67" s="190"/>
      <c r="C67" s="190"/>
      <c r="D67" s="77" t="s">
        <v>57</v>
      </c>
      <c r="E67" s="77" t="s">
        <v>58</v>
      </c>
      <c r="F67" s="85" t="s">
        <v>59</v>
      </c>
      <c r="G67" s="85" t="s">
        <v>60</v>
      </c>
    </row>
    <row r="68" spans="1:7" x14ac:dyDescent="0.2">
      <c r="A68" s="3" t="s">
        <v>1</v>
      </c>
      <c r="B68" s="129">
        <v>40142.244182634786</v>
      </c>
      <c r="C68" s="129">
        <v>7239.416666666667</v>
      </c>
      <c r="D68" s="78"/>
      <c r="E68" s="78"/>
      <c r="F68" s="78"/>
      <c r="G68" s="78"/>
    </row>
    <row r="69" spans="1:7" x14ac:dyDescent="0.2">
      <c r="A69" s="3" t="s">
        <v>2</v>
      </c>
      <c r="B69" s="129">
        <v>23263.505817365211</v>
      </c>
      <c r="C69" s="129">
        <v>2314</v>
      </c>
      <c r="D69" s="78"/>
      <c r="E69" s="78"/>
      <c r="F69" s="78"/>
      <c r="G69" s="78"/>
    </row>
    <row r="70" spans="1:7" x14ac:dyDescent="0.2">
      <c r="A70" s="3" t="s">
        <v>90</v>
      </c>
      <c r="B70" s="129">
        <v>2511.6666666666665</v>
      </c>
      <c r="C70" s="129">
        <v>6644.666666666667</v>
      </c>
      <c r="D70" s="78"/>
      <c r="E70" s="78"/>
      <c r="F70" s="78"/>
      <c r="G70" s="78"/>
    </row>
    <row r="72" spans="1:7" ht="27" customHeight="1" x14ac:dyDescent="0.2">
      <c r="A72" s="199" t="s">
        <v>3</v>
      </c>
      <c r="B72" s="159" t="s">
        <v>143</v>
      </c>
      <c r="C72" s="142" t="s">
        <v>144</v>
      </c>
      <c r="D72" s="193" t="s">
        <v>145</v>
      </c>
      <c r="E72" s="187"/>
      <c r="F72" s="193" t="s">
        <v>146</v>
      </c>
      <c r="G72" s="209"/>
    </row>
    <row r="73" spans="1:7" ht="12.75" customHeight="1" x14ac:dyDescent="0.2">
      <c r="A73" s="200"/>
      <c r="B73" s="192" t="s">
        <v>104</v>
      </c>
      <c r="C73" s="192" t="s">
        <v>105</v>
      </c>
      <c r="D73" s="188" t="s">
        <v>39</v>
      </c>
      <c r="E73" s="189"/>
      <c r="F73" s="190" t="s">
        <v>39</v>
      </c>
      <c r="G73" s="191"/>
    </row>
    <row r="74" spans="1:7" x14ac:dyDescent="0.2">
      <c r="A74" s="191"/>
      <c r="B74" s="190"/>
      <c r="C74" s="190"/>
      <c r="D74" s="143" t="s">
        <v>57</v>
      </c>
      <c r="E74" s="143" t="s">
        <v>58</v>
      </c>
      <c r="F74" s="143" t="s">
        <v>59</v>
      </c>
      <c r="G74" s="143" t="s">
        <v>60</v>
      </c>
    </row>
    <row r="75" spans="1:7" x14ac:dyDescent="0.2">
      <c r="A75" s="3" t="s">
        <v>1</v>
      </c>
      <c r="B75" s="129">
        <v>40142.244182634786</v>
      </c>
      <c r="C75" s="129">
        <v>7239.416666666667</v>
      </c>
      <c r="D75" s="78"/>
      <c r="E75" s="78"/>
      <c r="F75" s="78"/>
      <c r="G75" s="78"/>
    </row>
    <row r="76" spans="1:7" x14ac:dyDescent="0.2">
      <c r="A76" s="3" t="s">
        <v>2</v>
      </c>
      <c r="B76" s="129">
        <v>23263.505817365211</v>
      </c>
      <c r="C76" s="129">
        <v>2314</v>
      </c>
      <c r="D76" s="78"/>
      <c r="E76" s="78"/>
      <c r="F76" s="78"/>
      <c r="G76" s="78"/>
    </row>
    <row r="77" spans="1:7" x14ac:dyDescent="0.2">
      <c r="A77" s="3" t="s">
        <v>90</v>
      </c>
      <c r="B77" s="129">
        <v>2511.6666666666665</v>
      </c>
      <c r="C77" s="129">
        <v>6644.666666666667</v>
      </c>
      <c r="D77" s="78"/>
      <c r="E77" s="78"/>
      <c r="F77" s="78"/>
      <c r="G77" s="78"/>
    </row>
    <row r="79" spans="1:7" ht="27" customHeight="1" x14ac:dyDescent="0.2">
      <c r="A79" s="196" t="s">
        <v>147</v>
      </c>
      <c r="B79" s="196"/>
      <c r="C79" s="196"/>
      <c r="D79" s="196"/>
      <c r="E79" s="196"/>
      <c r="F79" s="197"/>
      <c r="G79" s="198"/>
    </row>
    <row r="80" spans="1:7" ht="28.5" customHeight="1" x14ac:dyDescent="0.2">
      <c r="A80" s="199" t="s">
        <v>3</v>
      </c>
      <c r="B80" s="159" t="s">
        <v>143</v>
      </c>
      <c r="C80" s="159" t="s">
        <v>144</v>
      </c>
      <c r="D80" s="193" t="s">
        <v>145</v>
      </c>
      <c r="E80" s="187"/>
      <c r="F80" s="193" t="s">
        <v>146</v>
      </c>
      <c r="G80" s="209"/>
    </row>
    <row r="81" spans="1:7" ht="17.25" customHeight="1" x14ac:dyDescent="0.2">
      <c r="A81" s="200"/>
      <c r="B81" s="192" t="s">
        <v>104</v>
      </c>
      <c r="C81" s="192" t="s">
        <v>105</v>
      </c>
      <c r="D81" s="188" t="s">
        <v>40</v>
      </c>
      <c r="E81" s="189"/>
      <c r="F81" s="190" t="s">
        <v>40</v>
      </c>
      <c r="G81" s="191"/>
    </row>
    <row r="82" spans="1:7" ht="13.5" customHeight="1" x14ac:dyDescent="0.2">
      <c r="A82" s="191"/>
      <c r="B82" s="190"/>
      <c r="C82" s="190"/>
      <c r="D82" s="143" t="s">
        <v>57</v>
      </c>
      <c r="E82" s="143" t="s">
        <v>58</v>
      </c>
      <c r="F82" s="143" t="s">
        <v>59</v>
      </c>
      <c r="G82" s="143" t="s">
        <v>60</v>
      </c>
    </row>
    <row r="83" spans="1:7" x14ac:dyDescent="0.2">
      <c r="A83" s="3" t="s">
        <v>1</v>
      </c>
      <c r="B83" s="129">
        <v>40142.244182634786</v>
      </c>
      <c r="C83" s="129">
        <v>7239.416666666667</v>
      </c>
      <c r="D83" s="78"/>
      <c r="E83" s="78"/>
      <c r="F83" s="78"/>
      <c r="G83" s="78"/>
    </row>
    <row r="84" spans="1:7" x14ac:dyDescent="0.2">
      <c r="A84" s="3" t="s">
        <v>2</v>
      </c>
      <c r="B84" s="129">
        <v>23263.505817365211</v>
      </c>
      <c r="C84" s="129">
        <v>2314</v>
      </c>
      <c r="D84" s="78"/>
      <c r="E84" s="78"/>
      <c r="F84" s="78"/>
      <c r="G84" s="78"/>
    </row>
    <row r="85" spans="1:7" x14ac:dyDescent="0.2">
      <c r="A85" s="3" t="s">
        <v>91</v>
      </c>
      <c r="B85" s="129">
        <v>120011.66666666667</v>
      </c>
      <c r="C85" s="129">
        <v>6644.666666666667</v>
      </c>
      <c r="D85" s="78"/>
      <c r="E85" s="78"/>
      <c r="F85" s="78"/>
      <c r="G85" s="78"/>
    </row>
    <row r="87" spans="1:7" ht="27.75" customHeight="1" x14ac:dyDescent="0.2">
      <c r="A87" s="199" t="s">
        <v>3</v>
      </c>
      <c r="B87" s="159" t="s">
        <v>143</v>
      </c>
      <c r="C87" s="159" t="s">
        <v>144</v>
      </c>
      <c r="D87" s="193" t="s">
        <v>145</v>
      </c>
      <c r="E87" s="187"/>
      <c r="F87" s="193" t="s">
        <v>146</v>
      </c>
      <c r="G87" s="209"/>
    </row>
    <row r="88" spans="1:7" ht="20.25" customHeight="1" x14ac:dyDescent="0.2">
      <c r="A88" s="200"/>
      <c r="B88" s="192" t="s">
        <v>104</v>
      </c>
      <c r="C88" s="192" t="s">
        <v>105</v>
      </c>
      <c r="D88" s="188" t="s">
        <v>39</v>
      </c>
      <c r="E88" s="189"/>
      <c r="F88" s="190" t="s">
        <v>39</v>
      </c>
      <c r="G88" s="191"/>
    </row>
    <row r="89" spans="1:7" ht="15.75" customHeight="1" x14ac:dyDescent="0.2">
      <c r="A89" s="191"/>
      <c r="B89" s="190"/>
      <c r="C89" s="190"/>
      <c r="D89" s="143" t="s">
        <v>57</v>
      </c>
      <c r="E89" s="143" t="s">
        <v>58</v>
      </c>
      <c r="F89" s="143" t="s">
        <v>59</v>
      </c>
      <c r="G89" s="143" t="s">
        <v>60</v>
      </c>
    </row>
    <row r="90" spans="1:7" x14ac:dyDescent="0.2">
      <c r="A90" s="3" t="s">
        <v>1</v>
      </c>
      <c r="B90" s="129">
        <v>40142.244182634786</v>
      </c>
      <c r="C90" s="129">
        <v>7239.416666666667</v>
      </c>
      <c r="D90" s="78"/>
      <c r="E90" s="78"/>
      <c r="F90" s="78"/>
      <c r="G90" s="78"/>
    </row>
    <row r="91" spans="1:7" x14ac:dyDescent="0.2">
      <c r="A91" s="3" t="s">
        <v>2</v>
      </c>
      <c r="B91" s="129">
        <v>23263.505817365211</v>
      </c>
      <c r="C91" s="129">
        <v>2314</v>
      </c>
      <c r="D91" s="78"/>
      <c r="E91" s="78"/>
      <c r="F91" s="78"/>
      <c r="G91" s="78"/>
    </row>
    <row r="92" spans="1:7" x14ac:dyDescent="0.2">
      <c r="A92" s="3" t="s">
        <v>91</v>
      </c>
      <c r="B92" s="129">
        <v>120011.66666666667</v>
      </c>
      <c r="C92" s="129">
        <v>6644.666666666667</v>
      </c>
      <c r="D92" s="78"/>
      <c r="E92" s="78"/>
      <c r="F92" s="78"/>
      <c r="G92" s="78"/>
    </row>
    <row r="93" spans="1:7" s="89" customFormat="1" x14ac:dyDescent="0.2">
      <c r="A93" s="4"/>
      <c r="B93" s="4"/>
      <c r="C93" s="119"/>
      <c r="D93" s="119"/>
      <c r="E93" s="119"/>
      <c r="F93" s="119"/>
    </row>
    <row r="94" spans="1:7" ht="27" customHeight="1" x14ac:dyDescent="0.2">
      <c r="A94" s="196" t="s">
        <v>148</v>
      </c>
      <c r="B94" s="196"/>
      <c r="C94" s="196"/>
      <c r="D94" s="196"/>
      <c r="E94" s="196"/>
      <c r="F94" s="197"/>
      <c r="G94" s="198"/>
    </row>
    <row r="95" spans="1:7" ht="27" customHeight="1" x14ac:dyDescent="0.2">
      <c r="A95" s="199" t="s">
        <v>3</v>
      </c>
      <c r="B95" s="159" t="s">
        <v>143</v>
      </c>
      <c r="C95" s="159" t="s">
        <v>144</v>
      </c>
      <c r="D95" s="193" t="s">
        <v>145</v>
      </c>
      <c r="E95" s="187"/>
      <c r="F95" s="193" t="s">
        <v>146</v>
      </c>
      <c r="G95" s="209"/>
    </row>
    <row r="96" spans="1:7" ht="12.75" customHeight="1" x14ac:dyDescent="0.2">
      <c r="A96" s="200"/>
      <c r="B96" s="192" t="s">
        <v>104</v>
      </c>
      <c r="C96" s="192" t="s">
        <v>105</v>
      </c>
      <c r="D96" s="188" t="s">
        <v>40</v>
      </c>
      <c r="E96" s="189"/>
      <c r="F96" s="190" t="s">
        <v>40</v>
      </c>
      <c r="G96" s="191"/>
    </row>
    <row r="97" spans="1:9" x14ac:dyDescent="0.2">
      <c r="A97" s="191"/>
      <c r="B97" s="190"/>
      <c r="C97" s="190"/>
      <c r="D97" s="143" t="s">
        <v>57</v>
      </c>
      <c r="E97" s="143" t="s">
        <v>58</v>
      </c>
      <c r="F97" s="143" t="s">
        <v>59</v>
      </c>
      <c r="G97" s="143" t="s">
        <v>60</v>
      </c>
    </row>
    <row r="98" spans="1:9" x14ac:dyDescent="0.2">
      <c r="A98" s="3" t="s">
        <v>1</v>
      </c>
      <c r="B98" s="129">
        <v>40142.244182634786</v>
      </c>
      <c r="C98" s="129">
        <v>7239.416666666667</v>
      </c>
      <c r="D98" s="78"/>
      <c r="E98" s="78"/>
      <c r="F98" s="78"/>
      <c r="G98" s="78"/>
    </row>
    <row r="99" spans="1:9" x14ac:dyDescent="0.2">
      <c r="A99" s="3" t="s">
        <v>2</v>
      </c>
      <c r="B99" s="129">
        <v>23263.505817365211</v>
      </c>
      <c r="C99" s="129">
        <v>2314</v>
      </c>
      <c r="D99" s="78"/>
      <c r="E99" s="78"/>
      <c r="F99" s="78"/>
      <c r="G99" s="78"/>
    </row>
    <row r="100" spans="1:9" x14ac:dyDescent="0.2">
      <c r="A100" s="3" t="s">
        <v>90</v>
      </c>
      <c r="B100" s="129">
        <v>2511.6666666666665</v>
      </c>
      <c r="C100" s="129">
        <v>6644.666666666667</v>
      </c>
      <c r="D100" s="78"/>
      <c r="E100" s="78"/>
      <c r="F100" s="78"/>
      <c r="G100" s="78"/>
    </row>
    <row r="102" spans="1:9" ht="27.75" customHeight="1" x14ac:dyDescent="0.2">
      <c r="A102" s="199" t="s">
        <v>3</v>
      </c>
      <c r="B102" s="159" t="s">
        <v>143</v>
      </c>
      <c r="C102" s="159" t="s">
        <v>144</v>
      </c>
      <c r="D102" s="193" t="s">
        <v>145</v>
      </c>
      <c r="E102" s="187"/>
      <c r="F102" s="193" t="s">
        <v>146</v>
      </c>
      <c r="G102" s="209"/>
    </row>
    <row r="103" spans="1:9" ht="12.75" customHeight="1" x14ac:dyDescent="0.2">
      <c r="A103" s="200"/>
      <c r="B103" s="192" t="s">
        <v>104</v>
      </c>
      <c r="C103" s="192" t="s">
        <v>105</v>
      </c>
      <c r="D103" s="188" t="s">
        <v>39</v>
      </c>
      <c r="E103" s="189"/>
      <c r="F103" s="190" t="s">
        <v>39</v>
      </c>
      <c r="G103" s="191"/>
    </row>
    <row r="104" spans="1:9" x14ac:dyDescent="0.2">
      <c r="A104" s="191"/>
      <c r="B104" s="190"/>
      <c r="C104" s="190"/>
      <c r="D104" s="143" t="s">
        <v>57</v>
      </c>
      <c r="E104" s="143" t="s">
        <v>58</v>
      </c>
      <c r="F104" s="143" t="s">
        <v>59</v>
      </c>
      <c r="G104" s="143" t="s">
        <v>60</v>
      </c>
    </row>
    <row r="105" spans="1:9" x14ac:dyDescent="0.2">
      <c r="A105" s="3" t="s">
        <v>1</v>
      </c>
      <c r="B105" s="129">
        <v>40142.244182634786</v>
      </c>
      <c r="C105" s="129">
        <v>7239.416666666667</v>
      </c>
      <c r="D105" s="78"/>
      <c r="E105" s="78"/>
      <c r="F105" s="78"/>
      <c r="G105" s="78"/>
    </row>
    <row r="106" spans="1:9" x14ac:dyDescent="0.2">
      <c r="A106" s="3" t="s">
        <v>2</v>
      </c>
      <c r="B106" s="129">
        <v>23263.505817365211</v>
      </c>
      <c r="C106" s="129">
        <v>2314</v>
      </c>
      <c r="D106" s="78"/>
      <c r="E106" s="78"/>
      <c r="F106" s="78"/>
      <c r="G106" s="78"/>
    </row>
    <row r="107" spans="1:9" x14ac:dyDescent="0.2">
      <c r="A107" s="3" t="s">
        <v>91</v>
      </c>
      <c r="B107" s="129">
        <v>120011.66666666667</v>
      </c>
      <c r="C107" s="129">
        <v>6644.666666666667</v>
      </c>
      <c r="D107" s="78"/>
      <c r="E107" s="78"/>
      <c r="F107" s="78"/>
      <c r="G107" s="78"/>
    </row>
    <row r="108" spans="1:9" x14ac:dyDescent="0.2">
      <c r="F108" s="102"/>
    </row>
    <row r="109" spans="1:9" x14ac:dyDescent="0.2">
      <c r="A109" s="196" t="s">
        <v>149</v>
      </c>
      <c r="B109" s="196"/>
      <c r="C109" s="196"/>
      <c r="D109" s="196"/>
      <c r="E109" s="196"/>
      <c r="F109" s="197"/>
      <c r="G109" s="198"/>
      <c r="H109" s="198"/>
      <c r="I109" s="198"/>
    </row>
    <row r="110" spans="1:9" ht="29.25" customHeight="1" x14ac:dyDescent="0.2">
      <c r="A110" s="199" t="s">
        <v>3</v>
      </c>
      <c r="B110" s="159" t="s">
        <v>143</v>
      </c>
      <c r="C110" s="159" t="s">
        <v>144</v>
      </c>
      <c r="D110" s="193" t="s">
        <v>145</v>
      </c>
      <c r="E110" s="187"/>
      <c r="F110" s="184" t="s">
        <v>146</v>
      </c>
      <c r="G110" s="185"/>
      <c r="H110" s="186"/>
      <c r="I110" s="187"/>
    </row>
    <row r="111" spans="1:9" ht="12.75" customHeight="1" x14ac:dyDescent="0.2">
      <c r="A111" s="200"/>
      <c r="B111" s="192" t="s">
        <v>92</v>
      </c>
      <c r="C111" s="192" t="s">
        <v>92</v>
      </c>
      <c r="D111" s="188" t="s">
        <v>40</v>
      </c>
      <c r="E111" s="189"/>
      <c r="F111" s="194" t="s">
        <v>40</v>
      </c>
      <c r="G111" s="195"/>
      <c r="H111" s="195"/>
      <c r="I111" s="189"/>
    </row>
    <row r="112" spans="1:9" ht="13.15" customHeight="1" x14ac:dyDescent="0.2">
      <c r="A112" s="191"/>
      <c r="B112" s="190"/>
      <c r="C112" s="190"/>
      <c r="D112" s="143" t="s">
        <v>57</v>
      </c>
      <c r="E112" s="143" t="s">
        <v>58</v>
      </c>
      <c r="F112" s="137" t="s">
        <v>57</v>
      </c>
      <c r="G112" s="137" t="s">
        <v>58</v>
      </c>
      <c r="H112" s="137" t="s">
        <v>59</v>
      </c>
      <c r="I112" s="137" t="s">
        <v>60</v>
      </c>
    </row>
    <row r="113" spans="1:9" x14ac:dyDescent="0.2">
      <c r="A113" s="3" t="s">
        <v>1</v>
      </c>
      <c r="B113" s="129">
        <v>38647.660849301457</v>
      </c>
      <c r="C113" s="129">
        <v>8734</v>
      </c>
      <c r="D113" s="78"/>
      <c r="E113" s="78"/>
      <c r="F113" s="78"/>
      <c r="G113" s="78"/>
      <c r="H113" s="78"/>
      <c r="I113" s="78"/>
    </row>
    <row r="114" spans="1:9" x14ac:dyDescent="0.2">
      <c r="A114" s="3" t="s">
        <v>2</v>
      </c>
      <c r="B114" s="129">
        <v>19715.922484031878</v>
      </c>
      <c r="C114" s="129">
        <v>5861.5833333333339</v>
      </c>
      <c r="D114" s="78"/>
      <c r="E114" s="78"/>
      <c r="F114" s="78"/>
      <c r="G114" s="78"/>
      <c r="H114" s="78"/>
      <c r="I114" s="78"/>
    </row>
    <row r="115" spans="1:9" x14ac:dyDescent="0.2">
      <c r="A115" s="3" t="s">
        <v>90</v>
      </c>
      <c r="B115" s="129">
        <v>0</v>
      </c>
      <c r="C115" s="129">
        <v>9156.3333333333339</v>
      </c>
      <c r="D115" s="78"/>
      <c r="E115" s="78"/>
      <c r="F115" s="78"/>
      <c r="G115" s="78"/>
      <c r="H115" s="78"/>
      <c r="I115" s="78"/>
    </row>
    <row r="117" spans="1:9" ht="24.75" customHeight="1" x14ac:dyDescent="0.2">
      <c r="A117" s="199" t="s">
        <v>3</v>
      </c>
      <c r="B117" s="159" t="s">
        <v>143</v>
      </c>
      <c r="C117" s="159" t="s">
        <v>144</v>
      </c>
      <c r="D117" s="193" t="s">
        <v>145</v>
      </c>
      <c r="E117" s="187"/>
      <c r="F117" s="184" t="s">
        <v>146</v>
      </c>
      <c r="G117" s="185"/>
      <c r="H117" s="186"/>
      <c r="I117" s="187"/>
    </row>
    <row r="118" spans="1:9" ht="12.75" customHeight="1" x14ac:dyDescent="0.2">
      <c r="A118" s="200"/>
      <c r="B118" s="192" t="s">
        <v>92</v>
      </c>
      <c r="C118" s="192" t="s">
        <v>92</v>
      </c>
      <c r="D118" s="188" t="s">
        <v>39</v>
      </c>
      <c r="E118" s="189"/>
      <c r="F118" s="194" t="s">
        <v>39</v>
      </c>
      <c r="G118" s="195"/>
      <c r="H118" s="195"/>
      <c r="I118" s="189"/>
    </row>
    <row r="119" spans="1:9" x14ac:dyDescent="0.2">
      <c r="A119" s="191"/>
      <c r="B119" s="190"/>
      <c r="C119" s="190"/>
      <c r="D119" s="143" t="s">
        <v>57</v>
      </c>
      <c r="E119" s="143" t="s">
        <v>58</v>
      </c>
      <c r="F119" s="143" t="s">
        <v>57</v>
      </c>
      <c r="G119" s="143" t="s">
        <v>58</v>
      </c>
      <c r="H119" s="143" t="s">
        <v>59</v>
      </c>
      <c r="I119" s="143" t="s">
        <v>60</v>
      </c>
    </row>
    <row r="120" spans="1:9" x14ac:dyDescent="0.2">
      <c r="A120" s="3" t="s">
        <v>1</v>
      </c>
      <c r="B120" s="129">
        <v>38647.660849301457</v>
      </c>
      <c r="C120" s="129">
        <v>8734</v>
      </c>
      <c r="D120" s="78"/>
      <c r="E120" s="78"/>
      <c r="F120" s="78"/>
      <c r="G120" s="78"/>
      <c r="H120" s="78"/>
      <c r="I120" s="78"/>
    </row>
    <row r="121" spans="1:9" x14ac:dyDescent="0.2">
      <c r="A121" s="3" t="s">
        <v>2</v>
      </c>
      <c r="B121" s="129">
        <v>19715.922484031878</v>
      </c>
      <c r="C121" s="129">
        <v>5861.5833333333339</v>
      </c>
      <c r="D121" s="78"/>
      <c r="E121" s="78"/>
      <c r="F121" s="78"/>
      <c r="G121" s="78"/>
      <c r="H121" s="78"/>
      <c r="I121" s="78"/>
    </row>
    <row r="122" spans="1:9" x14ac:dyDescent="0.2">
      <c r="A122" s="3" t="s">
        <v>90</v>
      </c>
      <c r="B122" s="129">
        <v>0</v>
      </c>
      <c r="C122" s="129">
        <v>9156.3333333333339</v>
      </c>
      <c r="D122" s="78"/>
      <c r="E122" s="78"/>
      <c r="F122" s="78"/>
      <c r="G122" s="78"/>
      <c r="H122" s="78"/>
      <c r="I122" s="78"/>
    </row>
    <row r="124" spans="1:9" ht="25.5" customHeight="1" x14ac:dyDescent="0.2">
      <c r="A124" s="196" t="s">
        <v>150</v>
      </c>
      <c r="B124" s="196"/>
      <c r="C124" s="196"/>
      <c r="D124" s="196"/>
      <c r="E124" s="196"/>
      <c r="F124" s="197"/>
      <c r="G124" s="198"/>
      <c r="H124" s="198"/>
      <c r="I124" s="198"/>
    </row>
    <row r="125" spans="1:9" ht="27.75" customHeight="1" x14ac:dyDescent="0.2">
      <c r="A125" s="199" t="s">
        <v>3</v>
      </c>
      <c r="B125" s="159" t="s">
        <v>143</v>
      </c>
      <c r="C125" s="159" t="s">
        <v>144</v>
      </c>
      <c r="D125" s="193" t="s">
        <v>145</v>
      </c>
      <c r="E125" s="187"/>
      <c r="F125" s="184" t="s">
        <v>146</v>
      </c>
      <c r="G125" s="185"/>
      <c r="H125" s="186"/>
      <c r="I125" s="187"/>
    </row>
    <row r="126" spans="1:9" ht="12.75" customHeight="1" x14ac:dyDescent="0.2">
      <c r="A126" s="200"/>
      <c r="B126" s="192" t="s">
        <v>92</v>
      </c>
      <c r="C126" s="192" t="s">
        <v>92</v>
      </c>
      <c r="D126" s="188" t="s">
        <v>40</v>
      </c>
      <c r="E126" s="189"/>
      <c r="F126" s="194" t="s">
        <v>40</v>
      </c>
      <c r="G126" s="195"/>
      <c r="H126" s="195"/>
      <c r="I126" s="189"/>
    </row>
    <row r="127" spans="1:9" x14ac:dyDescent="0.2">
      <c r="A127" s="191"/>
      <c r="B127" s="190"/>
      <c r="C127" s="190"/>
      <c r="D127" s="143" t="s">
        <v>57</v>
      </c>
      <c r="E127" s="143" t="s">
        <v>58</v>
      </c>
      <c r="F127" s="143" t="s">
        <v>57</v>
      </c>
      <c r="G127" s="143" t="s">
        <v>58</v>
      </c>
      <c r="H127" s="143" t="s">
        <v>59</v>
      </c>
      <c r="I127" s="143" t="s">
        <v>60</v>
      </c>
    </row>
    <row r="128" spans="1:9" x14ac:dyDescent="0.2">
      <c r="A128" s="3" t="s">
        <v>1</v>
      </c>
      <c r="B128" s="129">
        <v>38647.660849301457</v>
      </c>
      <c r="C128" s="129">
        <v>8734</v>
      </c>
      <c r="D128" s="78"/>
      <c r="E128" s="78"/>
      <c r="F128" s="78"/>
      <c r="G128" s="78"/>
      <c r="H128" s="78"/>
      <c r="I128" s="78"/>
    </row>
    <row r="129" spans="1:9" x14ac:dyDescent="0.2">
      <c r="A129" s="3" t="s">
        <v>2</v>
      </c>
      <c r="B129" s="129">
        <v>19715.922484031878</v>
      </c>
      <c r="C129" s="129">
        <v>5861.5833333333339</v>
      </c>
      <c r="D129" s="78"/>
      <c r="E129" s="78"/>
      <c r="F129" s="78"/>
      <c r="G129" s="78"/>
      <c r="H129" s="78"/>
      <c r="I129" s="78"/>
    </row>
    <row r="130" spans="1:9" x14ac:dyDescent="0.2">
      <c r="A130" s="3" t="s">
        <v>91</v>
      </c>
      <c r="B130" s="129">
        <v>117500</v>
      </c>
      <c r="C130" s="129">
        <v>9156.3333333333339</v>
      </c>
      <c r="D130" s="78"/>
      <c r="E130" s="78"/>
      <c r="F130" s="78"/>
      <c r="G130" s="78"/>
      <c r="H130" s="78"/>
      <c r="I130" s="78"/>
    </row>
    <row r="132" spans="1:9" s="157" customFormat="1" ht="26.25" customHeight="1" x14ac:dyDescent="0.2">
      <c r="A132" s="199" t="s">
        <v>3</v>
      </c>
      <c r="B132" s="159" t="s">
        <v>143</v>
      </c>
      <c r="C132" s="159" t="s">
        <v>144</v>
      </c>
      <c r="D132" s="193" t="s">
        <v>145</v>
      </c>
      <c r="E132" s="187"/>
      <c r="F132" s="184" t="s">
        <v>146</v>
      </c>
      <c r="G132" s="185"/>
      <c r="H132" s="186"/>
      <c r="I132" s="187"/>
    </row>
    <row r="133" spans="1:9" ht="12.75" customHeight="1" x14ac:dyDescent="0.2">
      <c r="A133" s="200"/>
      <c r="B133" s="192" t="s">
        <v>92</v>
      </c>
      <c r="C133" s="192" t="s">
        <v>92</v>
      </c>
      <c r="D133" s="188" t="s">
        <v>39</v>
      </c>
      <c r="E133" s="189"/>
      <c r="F133" s="194" t="s">
        <v>39</v>
      </c>
      <c r="G133" s="195"/>
      <c r="H133" s="195"/>
      <c r="I133" s="189"/>
    </row>
    <row r="134" spans="1:9" x14ac:dyDescent="0.2">
      <c r="A134" s="191"/>
      <c r="B134" s="190"/>
      <c r="C134" s="190"/>
      <c r="D134" s="143" t="s">
        <v>57</v>
      </c>
      <c r="E134" s="143" t="s">
        <v>58</v>
      </c>
      <c r="F134" s="143" t="s">
        <v>57</v>
      </c>
      <c r="G134" s="143" t="s">
        <v>58</v>
      </c>
      <c r="H134" s="143" t="s">
        <v>59</v>
      </c>
      <c r="I134" s="143" t="s">
        <v>60</v>
      </c>
    </row>
    <row r="135" spans="1:9" x14ac:dyDescent="0.2">
      <c r="A135" s="3" t="s">
        <v>1</v>
      </c>
      <c r="B135" s="129">
        <v>38647.660849301457</v>
      </c>
      <c r="C135" s="129">
        <v>8734</v>
      </c>
      <c r="D135" s="78"/>
      <c r="E135" s="78"/>
      <c r="F135" s="78"/>
      <c r="G135" s="78"/>
      <c r="H135" s="78"/>
      <c r="I135" s="78"/>
    </row>
    <row r="136" spans="1:9" x14ac:dyDescent="0.2">
      <c r="A136" s="3" t="s">
        <v>2</v>
      </c>
      <c r="B136" s="129">
        <v>19715.922484031878</v>
      </c>
      <c r="C136" s="129">
        <v>5861.5833333333339</v>
      </c>
      <c r="D136" s="78"/>
      <c r="E136" s="78"/>
      <c r="F136" s="78"/>
      <c r="G136" s="78"/>
      <c r="H136" s="78"/>
      <c r="I136" s="78"/>
    </row>
    <row r="137" spans="1:9" x14ac:dyDescent="0.2">
      <c r="A137" s="3" t="s">
        <v>91</v>
      </c>
      <c r="B137" s="129">
        <v>117500</v>
      </c>
      <c r="C137" s="129">
        <v>9156.3333333333339</v>
      </c>
      <c r="D137" s="78"/>
      <c r="E137" s="78"/>
      <c r="F137" s="78"/>
      <c r="G137" s="78"/>
      <c r="H137" s="78"/>
      <c r="I137" s="78"/>
    </row>
    <row r="138" spans="1:9" s="89" customFormat="1" x14ac:dyDescent="0.2">
      <c r="A138" s="4"/>
      <c r="B138" s="4"/>
      <c r="C138" s="119"/>
      <c r="D138" s="119"/>
      <c r="E138" s="119"/>
      <c r="F138" s="119"/>
    </row>
    <row r="139" spans="1:9" ht="28.5" customHeight="1" x14ac:dyDescent="0.2">
      <c r="A139" s="196" t="s">
        <v>151</v>
      </c>
      <c r="B139" s="196"/>
      <c r="C139" s="196"/>
      <c r="D139" s="196"/>
      <c r="E139" s="196"/>
      <c r="F139" s="197"/>
      <c r="G139" s="198"/>
      <c r="H139" s="198"/>
      <c r="I139" s="198"/>
    </row>
    <row r="140" spans="1:9" ht="27.75" customHeight="1" x14ac:dyDescent="0.2">
      <c r="A140" s="199" t="s">
        <v>3</v>
      </c>
      <c r="B140" s="159" t="s">
        <v>143</v>
      </c>
      <c r="C140" s="159" t="s">
        <v>144</v>
      </c>
      <c r="D140" s="193" t="s">
        <v>145</v>
      </c>
      <c r="E140" s="187"/>
      <c r="F140" s="184" t="s">
        <v>146</v>
      </c>
      <c r="G140" s="185"/>
      <c r="H140" s="186"/>
      <c r="I140" s="187"/>
    </row>
    <row r="141" spans="1:9" ht="12.75" customHeight="1" x14ac:dyDescent="0.2">
      <c r="A141" s="200"/>
      <c r="B141" s="192" t="s">
        <v>92</v>
      </c>
      <c r="C141" s="192" t="s">
        <v>92</v>
      </c>
      <c r="D141" s="188" t="s">
        <v>40</v>
      </c>
      <c r="E141" s="189"/>
      <c r="F141" s="194" t="s">
        <v>40</v>
      </c>
      <c r="G141" s="195"/>
      <c r="H141" s="195"/>
      <c r="I141" s="189"/>
    </row>
    <row r="142" spans="1:9" x14ac:dyDescent="0.2">
      <c r="A142" s="191"/>
      <c r="B142" s="190"/>
      <c r="C142" s="190"/>
      <c r="D142" s="143" t="s">
        <v>57</v>
      </c>
      <c r="E142" s="143" t="s">
        <v>58</v>
      </c>
      <c r="F142" s="143" t="s">
        <v>57</v>
      </c>
      <c r="G142" s="143" t="s">
        <v>58</v>
      </c>
      <c r="H142" s="143" t="s">
        <v>59</v>
      </c>
      <c r="I142" s="143" t="s">
        <v>60</v>
      </c>
    </row>
    <row r="143" spans="1:9" x14ac:dyDescent="0.2">
      <c r="A143" s="3" t="s">
        <v>1</v>
      </c>
      <c r="B143" s="129">
        <v>38647.660849301457</v>
      </c>
      <c r="C143" s="129">
        <v>8734</v>
      </c>
      <c r="D143" s="78"/>
      <c r="E143" s="78"/>
      <c r="F143" s="78"/>
      <c r="G143" s="78"/>
      <c r="H143" s="78"/>
      <c r="I143" s="78"/>
    </row>
    <row r="144" spans="1:9" x14ac:dyDescent="0.2">
      <c r="A144" s="3" t="s">
        <v>2</v>
      </c>
      <c r="B144" s="129">
        <v>19715.922484031878</v>
      </c>
      <c r="C144" s="129">
        <v>5861.5833333333339</v>
      </c>
      <c r="D144" s="78"/>
      <c r="E144" s="78"/>
      <c r="F144" s="78"/>
      <c r="G144" s="78"/>
      <c r="H144" s="78"/>
      <c r="I144" s="78"/>
    </row>
    <row r="145" spans="1:9" x14ac:dyDescent="0.2">
      <c r="A145" s="3" t="s">
        <v>90</v>
      </c>
      <c r="B145" s="129">
        <v>0</v>
      </c>
      <c r="C145" s="129">
        <v>9156.3333333333339</v>
      </c>
      <c r="D145" s="78"/>
      <c r="E145" s="78"/>
      <c r="F145" s="78"/>
      <c r="G145" s="78"/>
      <c r="H145" s="78"/>
      <c r="I145" s="78"/>
    </row>
    <row r="147" spans="1:9" ht="28.5" customHeight="1" x14ac:dyDescent="0.2">
      <c r="A147" s="199" t="s">
        <v>3</v>
      </c>
      <c r="B147" s="159" t="s">
        <v>143</v>
      </c>
      <c r="C147" s="159" t="s">
        <v>144</v>
      </c>
      <c r="D147" s="193" t="s">
        <v>145</v>
      </c>
      <c r="E147" s="187"/>
      <c r="F147" s="184" t="s">
        <v>146</v>
      </c>
      <c r="G147" s="185"/>
      <c r="H147" s="186"/>
      <c r="I147" s="187"/>
    </row>
    <row r="148" spans="1:9" ht="12.75" customHeight="1" x14ac:dyDescent="0.2">
      <c r="A148" s="200"/>
      <c r="B148" s="192" t="s">
        <v>92</v>
      </c>
      <c r="C148" s="192" t="s">
        <v>92</v>
      </c>
      <c r="D148" s="188" t="s">
        <v>39</v>
      </c>
      <c r="E148" s="189"/>
      <c r="F148" s="194" t="s">
        <v>39</v>
      </c>
      <c r="G148" s="195"/>
      <c r="H148" s="195"/>
      <c r="I148" s="189"/>
    </row>
    <row r="149" spans="1:9" x14ac:dyDescent="0.2">
      <c r="A149" s="191"/>
      <c r="B149" s="190"/>
      <c r="C149" s="190"/>
      <c r="D149" s="143" t="s">
        <v>57</v>
      </c>
      <c r="E149" s="143" t="s">
        <v>58</v>
      </c>
      <c r="F149" s="143" t="s">
        <v>57</v>
      </c>
      <c r="G149" s="143" t="s">
        <v>58</v>
      </c>
      <c r="H149" s="143" t="s">
        <v>59</v>
      </c>
      <c r="I149" s="143" t="s">
        <v>60</v>
      </c>
    </row>
    <row r="150" spans="1:9" x14ac:dyDescent="0.2">
      <c r="A150" s="3" t="s">
        <v>1</v>
      </c>
      <c r="B150" s="129">
        <v>38647.660849301457</v>
      </c>
      <c r="C150" s="129">
        <v>8734</v>
      </c>
      <c r="D150" s="78"/>
      <c r="E150" s="78"/>
      <c r="F150" s="78"/>
      <c r="G150" s="78"/>
      <c r="H150" s="78"/>
      <c r="I150" s="78"/>
    </row>
    <row r="151" spans="1:9" x14ac:dyDescent="0.2">
      <c r="A151" s="3" t="s">
        <v>2</v>
      </c>
      <c r="B151" s="129">
        <v>19715.922484031878</v>
      </c>
      <c r="C151" s="129">
        <v>5861.5833333333339</v>
      </c>
      <c r="D151" s="78"/>
      <c r="E151" s="78"/>
      <c r="F151" s="78"/>
      <c r="G151" s="78"/>
      <c r="H151" s="78"/>
      <c r="I151" s="78"/>
    </row>
    <row r="152" spans="1:9" x14ac:dyDescent="0.2">
      <c r="A152" s="3" t="s">
        <v>91</v>
      </c>
      <c r="B152" s="129">
        <v>117500</v>
      </c>
      <c r="C152" s="129">
        <v>9156.3333333333339</v>
      </c>
      <c r="D152" s="78"/>
      <c r="E152" s="78"/>
      <c r="F152" s="78"/>
      <c r="G152" s="78"/>
      <c r="H152" s="78"/>
      <c r="I152" s="78"/>
    </row>
    <row r="156" spans="1:9" ht="12.75" customHeight="1" x14ac:dyDescent="0.2">
      <c r="A156" s="201" t="s">
        <v>183</v>
      </c>
      <c r="B156" s="201"/>
      <c r="C156" s="201"/>
      <c r="D156" s="201"/>
      <c r="E156" s="201"/>
      <c r="F156" s="201"/>
    </row>
    <row r="157" spans="1:9" x14ac:dyDescent="0.2">
      <c r="A157" s="219"/>
      <c r="B157" s="219"/>
      <c r="C157" s="219"/>
      <c r="D157" s="219"/>
      <c r="E157" s="219"/>
      <c r="F157" s="219"/>
      <c r="G157" s="219"/>
      <c r="H157" s="219"/>
      <c r="I157" s="219"/>
    </row>
    <row r="158" spans="1:9" x14ac:dyDescent="0.2">
      <c r="A158" s="219"/>
      <c r="B158" s="219"/>
      <c r="C158" s="219"/>
      <c r="D158" s="219"/>
      <c r="E158" s="219"/>
      <c r="F158" s="219"/>
      <c r="G158" s="219"/>
      <c r="H158" s="219"/>
      <c r="I158" s="219"/>
    </row>
    <row r="159" spans="1:9" x14ac:dyDescent="0.2">
      <c r="A159" s="219"/>
      <c r="B159" s="219"/>
      <c r="C159" s="219"/>
      <c r="D159" s="219"/>
      <c r="E159" s="219"/>
      <c r="F159" s="219"/>
      <c r="G159" s="219"/>
      <c r="H159" s="219"/>
      <c r="I159" s="219"/>
    </row>
    <row r="160" spans="1:9" x14ac:dyDescent="0.2">
      <c r="A160" s="219"/>
      <c r="B160" s="219"/>
      <c r="C160" s="219"/>
      <c r="D160" s="219"/>
      <c r="E160" s="219"/>
      <c r="F160" s="219"/>
      <c r="G160" s="219"/>
      <c r="H160" s="219"/>
      <c r="I160" s="219"/>
    </row>
    <row r="161" spans="1:9" x14ac:dyDescent="0.2">
      <c r="A161" s="219"/>
      <c r="B161" s="219"/>
      <c r="C161" s="219"/>
      <c r="D161" s="219"/>
      <c r="E161" s="219"/>
      <c r="F161" s="219"/>
      <c r="G161" s="219"/>
      <c r="H161" s="219"/>
      <c r="I161" s="219"/>
    </row>
    <row r="162" spans="1:9" s="89" customFormat="1" x14ac:dyDescent="0.2">
      <c r="E162" s="6"/>
    </row>
  </sheetData>
  <mergeCells count="130">
    <mergeCell ref="A157:I161"/>
    <mergeCell ref="E26:F26"/>
    <mergeCell ref="A25:F25"/>
    <mergeCell ref="A26:A27"/>
    <mergeCell ref="A32:A33"/>
    <mergeCell ref="A45:A46"/>
    <mergeCell ref="C45:D45"/>
    <mergeCell ref="E45:F45"/>
    <mergeCell ref="A11:F11"/>
    <mergeCell ref="A16:A18"/>
    <mergeCell ref="B16:H16"/>
    <mergeCell ref="A65:A67"/>
    <mergeCell ref="F65:G65"/>
    <mergeCell ref="C26:D26"/>
    <mergeCell ref="A102:A104"/>
    <mergeCell ref="A95:A97"/>
    <mergeCell ref="F95:G95"/>
    <mergeCell ref="F102:G102"/>
    <mergeCell ref="D102:E102"/>
    <mergeCell ref="D80:E80"/>
    <mergeCell ref="D87:E87"/>
    <mergeCell ref="A58:A59"/>
    <mergeCell ref="C58:D58"/>
    <mergeCell ref="A79:G79"/>
    <mergeCell ref="A64:G64"/>
    <mergeCell ref="D65:E65"/>
    <mergeCell ref="A38:F38"/>
    <mergeCell ref="A39:A40"/>
    <mergeCell ref="C39:D39"/>
    <mergeCell ref="E39:F39"/>
    <mergeCell ref="A51:F51"/>
    <mergeCell ref="A52:A53"/>
    <mergeCell ref="C52:D52"/>
    <mergeCell ref="E52:F52"/>
    <mergeCell ref="C17:D17"/>
    <mergeCell ref="E17:H17"/>
    <mergeCell ref="B26:B27"/>
    <mergeCell ref="C32:D32"/>
    <mergeCell ref="E32:F32"/>
    <mergeCell ref="B58:B59"/>
    <mergeCell ref="B52:B53"/>
    <mergeCell ref="B45:B46"/>
    <mergeCell ref="B39:B40"/>
    <mergeCell ref="B32:B33"/>
    <mergeCell ref="E58:F58"/>
    <mergeCell ref="A139:I139"/>
    <mergeCell ref="A125:A127"/>
    <mergeCell ref="A132:A134"/>
    <mergeCell ref="D125:E125"/>
    <mergeCell ref="D126:E126"/>
    <mergeCell ref="D95:E95"/>
    <mergeCell ref="A94:G94"/>
    <mergeCell ref="A72:A74"/>
    <mergeCell ref="F72:G72"/>
    <mergeCell ref="A87:A89"/>
    <mergeCell ref="F87:G87"/>
    <mergeCell ref="A80:A82"/>
    <mergeCell ref="F80:G80"/>
    <mergeCell ref="F88:G88"/>
    <mergeCell ref="B81:B82"/>
    <mergeCell ref="C81:C82"/>
    <mergeCell ref="B73:B74"/>
    <mergeCell ref="C73:C74"/>
    <mergeCell ref="B133:B134"/>
    <mergeCell ref="C133:C134"/>
    <mergeCell ref="D117:E117"/>
    <mergeCell ref="D118:E118"/>
    <mergeCell ref="A110:A112"/>
    <mergeCell ref="B96:B97"/>
    <mergeCell ref="A147:A149"/>
    <mergeCell ref="D147:E147"/>
    <mergeCell ref="F147:I147"/>
    <mergeCell ref="D148:E148"/>
    <mergeCell ref="F148:I148"/>
    <mergeCell ref="A140:A142"/>
    <mergeCell ref="D140:E140"/>
    <mergeCell ref="D141:E141"/>
    <mergeCell ref="F140:I140"/>
    <mergeCell ref="F141:I141"/>
    <mergeCell ref="B141:B142"/>
    <mergeCell ref="C141:C142"/>
    <mergeCell ref="B148:B149"/>
    <mergeCell ref="C148:C149"/>
    <mergeCell ref="A156:F156"/>
    <mergeCell ref="A2:F2"/>
    <mergeCell ref="A3:F3"/>
    <mergeCell ref="A1:H1"/>
    <mergeCell ref="B5:H5"/>
    <mergeCell ref="A8:H8"/>
    <mergeCell ref="A12:H12"/>
    <mergeCell ref="C103:C104"/>
    <mergeCell ref="D103:E103"/>
    <mergeCell ref="F103:G103"/>
    <mergeCell ref="B111:B112"/>
    <mergeCell ref="C111:C112"/>
    <mergeCell ref="B118:B119"/>
    <mergeCell ref="C118:C119"/>
    <mergeCell ref="B126:B127"/>
    <mergeCell ref="C126:C127"/>
    <mergeCell ref="A109:I109"/>
    <mergeCell ref="D66:E66"/>
    <mergeCell ref="F66:G66"/>
    <mergeCell ref="D133:E133"/>
    <mergeCell ref="D132:E132"/>
    <mergeCell ref="F133:I133"/>
    <mergeCell ref="F110:I110"/>
    <mergeCell ref="C96:C97"/>
    <mergeCell ref="F132:I132"/>
    <mergeCell ref="D73:E73"/>
    <mergeCell ref="F73:G73"/>
    <mergeCell ref="D81:E81"/>
    <mergeCell ref="F81:G81"/>
    <mergeCell ref="D88:E88"/>
    <mergeCell ref="B66:B67"/>
    <mergeCell ref="C66:C67"/>
    <mergeCell ref="B88:B89"/>
    <mergeCell ref="C88:C89"/>
    <mergeCell ref="D72:E72"/>
    <mergeCell ref="F126:I126"/>
    <mergeCell ref="D96:E96"/>
    <mergeCell ref="F96:G96"/>
    <mergeCell ref="B103:B104"/>
    <mergeCell ref="F125:I125"/>
    <mergeCell ref="A124:I124"/>
    <mergeCell ref="F111:I111"/>
    <mergeCell ref="D110:E110"/>
    <mergeCell ref="D111:E111"/>
    <mergeCell ref="A117:A119"/>
    <mergeCell ref="F118:I118"/>
    <mergeCell ref="F117:I117"/>
  </mergeCells>
  <pageMargins left="0.25" right="0.25" top="0.75" bottom="0.75" header="0.3" footer="0.3"/>
  <pageSetup scale="69" fitToHeight="0" orientation="landscape" r:id="rId1"/>
  <headerFooter>
    <oddFooter>&amp;L&amp;A&amp;CPage &amp;P of &amp;N</oddFooter>
  </headerFooter>
  <rowBreaks count="6" manualBreakCount="6">
    <brk id="44" max="8" man="1"/>
    <brk id="63" max="8" man="1"/>
    <brk id="85" max="8" man="1"/>
    <brk id="108" max="8" man="1"/>
    <brk id="130" max="8" man="1"/>
    <brk id="152"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5"/>
  <sheetViews>
    <sheetView showGridLines="0" zoomScaleNormal="100" zoomScalePageLayoutView="90" workbookViewId="0">
      <selection activeCell="A2" sqref="A2"/>
    </sheetView>
  </sheetViews>
  <sheetFormatPr defaultColWidth="8.85546875" defaultRowHeight="12.75" x14ac:dyDescent="0.2"/>
  <cols>
    <col min="1" max="1" width="38.42578125" style="1" customWidth="1"/>
    <col min="2" max="6" width="23.28515625" style="1" customWidth="1"/>
    <col min="7" max="8" width="21.140625" style="1" customWidth="1"/>
    <col min="9" max="16384" width="8.85546875" style="1"/>
  </cols>
  <sheetData>
    <row r="1" spans="1:8" ht="15.75" x14ac:dyDescent="0.25">
      <c r="A1" s="17" t="s">
        <v>118</v>
      </c>
      <c r="B1" s="8"/>
      <c r="C1" s="8"/>
      <c r="E1" s="81"/>
    </row>
    <row r="2" spans="1:8" ht="15.75" x14ac:dyDescent="0.25">
      <c r="A2" s="17" t="s">
        <v>181</v>
      </c>
      <c r="B2" s="8"/>
      <c r="C2" s="8"/>
      <c r="E2" s="81"/>
    </row>
    <row r="3" spans="1:8" ht="15.75" x14ac:dyDescent="0.25">
      <c r="A3" s="70" t="s">
        <v>43</v>
      </c>
      <c r="B3" s="8"/>
      <c r="C3" s="8"/>
      <c r="E3" s="82"/>
      <c r="G3" s="82"/>
    </row>
    <row r="4" spans="1:8" x14ac:dyDescent="0.2">
      <c r="A4" s="16"/>
      <c r="E4" s="81"/>
    </row>
    <row r="5" spans="1:8" ht="16.149999999999999" customHeight="1" x14ac:dyDescent="0.2">
      <c r="A5" s="7" t="s">
        <v>120</v>
      </c>
      <c r="B5" s="226"/>
      <c r="C5" s="227"/>
      <c r="D5" s="227"/>
      <c r="E5" s="227"/>
      <c r="F5" s="227"/>
      <c r="G5" s="227"/>
      <c r="H5" s="228"/>
    </row>
    <row r="6" spans="1:8" x14ac:dyDescent="0.2">
      <c r="A6" s="5"/>
      <c r="B6" s="4"/>
      <c r="C6" s="6"/>
      <c r="G6" s="83"/>
      <c r="H6" s="83"/>
    </row>
    <row r="7" spans="1:8" x14ac:dyDescent="0.2">
      <c r="A7" s="99" t="s">
        <v>70</v>
      </c>
      <c r="B7" s="4"/>
      <c r="C7" s="6"/>
      <c r="D7" s="6"/>
      <c r="E7" s="81"/>
    </row>
    <row r="8" spans="1:8" ht="94.15" customHeight="1" x14ac:dyDescent="0.2">
      <c r="A8" s="230" t="s">
        <v>157</v>
      </c>
      <c r="B8" s="230"/>
      <c r="C8" s="230"/>
      <c r="D8" s="230"/>
      <c r="E8" s="230"/>
      <c r="F8" s="230"/>
      <c r="G8" s="230"/>
      <c r="H8" s="230"/>
    </row>
    <row r="9" spans="1:8" ht="16.149999999999999" customHeight="1" x14ac:dyDescent="0.2"/>
    <row r="10" spans="1:8" ht="13.9" customHeight="1" x14ac:dyDescent="0.2">
      <c r="A10" s="2" t="s">
        <v>61</v>
      </c>
    </row>
    <row r="11" spans="1:8" ht="26.25" customHeight="1" x14ac:dyDescent="0.2">
      <c r="A11" s="229" t="s">
        <v>62</v>
      </c>
      <c r="B11" s="229"/>
      <c r="C11" s="229"/>
      <c r="D11" s="229"/>
      <c r="E11" s="229"/>
      <c r="F11" s="229"/>
      <c r="G11" s="229"/>
      <c r="H11" s="229"/>
    </row>
    <row r="12" spans="1:8" ht="13.9" customHeight="1" x14ac:dyDescent="0.2">
      <c r="A12" s="95" t="s">
        <v>72</v>
      </c>
    </row>
    <row r="13" spans="1:8" ht="13.9" customHeight="1" x14ac:dyDescent="0.2">
      <c r="A13" s="95" t="s">
        <v>114</v>
      </c>
    </row>
    <row r="14" spans="1:8" ht="13.9" customHeight="1" x14ac:dyDescent="0.2">
      <c r="A14" s="95" t="s">
        <v>63</v>
      </c>
    </row>
    <row r="15" spans="1:8" ht="13.9" customHeight="1" x14ac:dyDescent="0.2">
      <c r="A15" s="95"/>
    </row>
    <row r="17" spans="1:8" x14ac:dyDescent="0.2">
      <c r="A17" s="154" t="s">
        <v>73</v>
      </c>
      <c r="B17" s="155"/>
      <c r="C17" s="155"/>
      <c r="D17" s="155"/>
      <c r="E17" s="154"/>
      <c r="F17" s="154"/>
      <c r="G17" s="231"/>
      <c r="H17" s="231"/>
    </row>
    <row r="18" spans="1:8" ht="48" customHeight="1" x14ac:dyDescent="0.2">
      <c r="A18" s="146"/>
      <c r="B18" s="163" t="s">
        <v>82</v>
      </c>
      <c r="C18" s="164" t="s">
        <v>83</v>
      </c>
      <c r="D18" s="165" t="s">
        <v>109</v>
      </c>
      <c r="E18" s="165" t="s">
        <v>113</v>
      </c>
      <c r="F18" s="164" t="s">
        <v>112</v>
      </c>
      <c r="G18" s="164" t="s">
        <v>110</v>
      </c>
      <c r="H18" s="163" t="s">
        <v>111</v>
      </c>
    </row>
    <row r="19" spans="1:8" ht="25.5" x14ac:dyDescent="0.2">
      <c r="A19" s="147"/>
      <c r="B19" s="160" t="s">
        <v>152</v>
      </c>
      <c r="C19" s="161" t="s">
        <v>152</v>
      </c>
      <c r="D19" s="162" t="s">
        <v>153</v>
      </c>
      <c r="E19" s="162" t="s">
        <v>154</v>
      </c>
      <c r="F19" s="161" t="s">
        <v>155</v>
      </c>
      <c r="G19" s="161" t="s">
        <v>154</v>
      </c>
      <c r="H19" s="160" t="s">
        <v>155</v>
      </c>
    </row>
    <row r="20" spans="1:8" x14ac:dyDescent="0.2">
      <c r="A20" s="145" t="s">
        <v>46</v>
      </c>
      <c r="B20" s="103">
        <v>1000000</v>
      </c>
      <c r="C20" s="103">
        <v>1500000</v>
      </c>
      <c r="D20" s="103">
        <v>500000</v>
      </c>
      <c r="E20" s="148">
        <v>1000000</v>
      </c>
      <c r="F20" s="144">
        <v>500000</v>
      </c>
      <c r="G20" s="144">
        <v>1000000</v>
      </c>
      <c r="H20" s="150">
        <v>500000</v>
      </c>
    </row>
    <row r="21" spans="1:8" x14ac:dyDescent="0.2">
      <c r="A21" s="84" t="s">
        <v>47</v>
      </c>
      <c r="B21" s="104">
        <v>150000</v>
      </c>
      <c r="C21" s="104">
        <v>150000</v>
      </c>
      <c r="D21" s="104">
        <v>75000</v>
      </c>
      <c r="E21" s="149">
        <v>150000</v>
      </c>
      <c r="F21" s="104">
        <v>75000</v>
      </c>
      <c r="G21" s="103">
        <v>150000</v>
      </c>
      <c r="H21" s="152">
        <v>75000</v>
      </c>
    </row>
    <row r="22" spans="1:8" x14ac:dyDescent="0.2">
      <c r="A22" s="84" t="s">
        <v>48</v>
      </c>
      <c r="B22" s="103">
        <v>300000</v>
      </c>
      <c r="C22" s="103">
        <v>450000</v>
      </c>
      <c r="D22" s="103">
        <v>150000</v>
      </c>
      <c r="E22" s="149">
        <v>300000</v>
      </c>
      <c r="F22" s="103">
        <v>150000</v>
      </c>
      <c r="G22" s="103">
        <v>300000</v>
      </c>
      <c r="H22" s="151">
        <v>150000</v>
      </c>
    </row>
    <row r="25" spans="1:8" s="6" customFormat="1" ht="13.15" customHeight="1" x14ac:dyDescent="0.2">
      <c r="A25" s="196" t="s">
        <v>156</v>
      </c>
      <c r="B25" s="196"/>
      <c r="C25" s="196"/>
      <c r="D25" s="93"/>
      <c r="E25" s="93"/>
    </row>
    <row r="26" spans="1:8" s="6" customFormat="1" x14ac:dyDescent="0.2">
      <c r="A26" s="21"/>
      <c r="B26" s="117" t="s">
        <v>44</v>
      </c>
      <c r="C26" s="117" t="s">
        <v>45</v>
      </c>
    </row>
    <row r="27" spans="1:8" s="6" customFormat="1" x14ac:dyDescent="0.2">
      <c r="A27" s="22" t="s">
        <v>46</v>
      </c>
      <c r="B27" s="79"/>
      <c r="C27" s="25" t="s">
        <v>50</v>
      </c>
    </row>
    <row r="28" spans="1:8" s="6" customFormat="1" x14ac:dyDescent="0.2">
      <c r="A28" s="22" t="s">
        <v>47</v>
      </c>
      <c r="B28" s="79"/>
      <c r="C28" s="79"/>
    </row>
    <row r="29" spans="1:8" s="6" customFormat="1" x14ac:dyDescent="0.2">
      <c r="A29" s="22" t="s">
        <v>48</v>
      </c>
      <c r="B29" s="79"/>
      <c r="C29" s="79"/>
    </row>
    <row r="30" spans="1:8" s="6" customFormat="1" x14ac:dyDescent="0.2">
      <c r="A30" s="23" t="s">
        <v>49</v>
      </c>
      <c r="B30" s="133">
        <v>0</v>
      </c>
      <c r="C30" s="133">
        <v>0</v>
      </c>
    </row>
    <row r="31" spans="1:8" s="6" customFormat="1" x14ac:dyDescent="0.2">
      <c r="A31" s="131" t="s">
        <v>94</v>
      </c>
      <c r="B31" s="132">
        <v>82116</v>
      </c>
      <c r="C31" s="132">
        <v>82116</v>
      </c>
      <c r="D31" s="130"/>
    </row>
    <row r="32" spans="1:8" s="6" customFormat="1" x14ac:dyDescent="0.2">
      <c r="A32" s="120"/>
      <c r="B32" s="121"/>
      <c r="C32" s="121"/>
    </row>
    <row r="33" spans="1:6" s="6" customFormat="1" ht="30" customHeight="1" x14ac:dyDescent="0.2">
      <c r="A33" s="196" t="s">
        <v>160</v>
      </c>
      <c r="B33" s="196"/>
      <c r="C33" s="196"/>
      <c r="D33" s="93"/>
      <c r="E33" s="93"/>
      <c r="F33" s="93"/>
    </row>
    <row r="34" spans="1:6" s="6" customFormat="1" x14ac:dyDescent="0.2">
      <c r="A34" s="21"/>
      <c r="B34" s="117" t="s">
        <v>44</v>
      </c>
      <c r="C34" s="117" t="s">
        <v>45</v>
      </c>
    </row>
    <row r="35" spans="1:6" s="6" customFormat="1" x14ac:dyDescent="0.2">
      <c r="A35" s="22" t="s">
        <v>46</v>
      </c>
      <c r="B35" s="79"/>
      <c r="C35" s="25" t="s">
        <v>50</v>
      </c>
    </row>
    <row r="36" spans="1:6" s="6" customFormat="1" x14ac:dyDescent="0.2">
      <c r="A36" s="22" t="s">
        <v>47</v>
      </c>
      <c r="B36" s="79"/>
      <c r="C36" s="79"/>
    </row>
    <row r="37" spans="1:6" s="6" customFormat="1" x14ac:dyDescent="0.2">
      <c r="A37" s="22" t="s">
        <v>48</v>
      </c>
      <c r="B37" s="79"/>
      <c r="C37" s="79"/>
    </row>
    <row r="38" spans="1:6" s="6" customFormat="1" x14ac:dyDescent="0.2">
      <c r="A38" s="23" t="s">
        <v>49</v>
      </c>
      <c r="B38" s="133">
        <v>0</v>
      </c>
      <c r="C38" s="133">
        <v>0</v>
      </c>
    </row>
    <row r="39" spans="1:6" s="6" customFormat="1" x14ac:dyDescent="0.2">
      <c r="A39" s="131" t="s">
        <v>94</v>
      </c>
      <c r="B39" s="132">
        <v>199616</v>
      </c>
      <c r="C39" s="132">
        <v>199616</v>
      </c>
      <c r="D39" s="130"/>
    </row>
    <row r="40" spans="1:6" s="6" customFormat="1" x14ac:dyDescent="0.2">
      <c r="A40" s="120"/>
      <c r="B40" s="121"/>
      <c r="C40" s="121"/>
    </row>
    <row r="41" spans="1:6" s="6" customFormat="1" ht="27.75" customHeight="1" x14ac:dyDescent="0.2">
      <c r="A41" s="196" t="s">
        <v>161</v>
      </c>
      <c r="B41" s="196"/>
      <c r="C41" s="196"/>
      <c r="D41" s="93"/>
      <c r="E41" s="93"/>
      <c r="F41" s="93"/>
    </row>
    <row r="42" spans="1:6" s="6" customFormat="1" x14ac:dyDescent="0.2">
      <c r="A42" s="21"/>
      <c r="B42" s="117" t="s">
        <v>44</v>
      </c>
      <c r="C42" s="117" t="s">
        <v>45</v>
      </c>
    </row>
    <row r="43" spans="1:6" s="6" customFormat="1" x14ac:dyDescent="0.2">
      <c r="A43" s="22" t="s">
        <v>46</v>
      </c>
      <c r="B43" s="79"/>
      <c r="C43" s="79"/>
    </row>
    <row r="44" spans="1:6" s="6" customFormat="1" x14ac:dyDescent="0.2">
      <c r="A44" s="22" t="s">
        <v>47</v>
      </c>
      <c r="B44" s="79"/>
      <c r="C44" s="79"/>
    </row>
    <row r="45" spans="1:6" s="6" customFormat="1" x14ac:dyDescent="0.2">
      <c r="A45" s="22" t="s">
        <v>48</v>
      </c>
      <c r="B45" s="79"/>
      <c r="C45" s="79"/>
    </row>
    <row r="46" spans="1:6" s="6" customFormat="1" x14ac:dyDescent="0.2">
      <c r="A46" s="23" t="s">
        <v>49</v>
      </c>
      <c r="B46" s="133">
        <v>0</v>
      </c>
      <c r="C46" s="133">
        <v>0</v>
      </c>
    </row>
    <row r="47" spans="1:6" s="6" customFormat="1" x14ac:dyDescent="0.2">
      <c r="A47" s="131" t="s">
        <v>94</v>
      </c>
      <c r="B47" s="132">
        <v>82116</v>
      </c>
      <c r="C47" s="132">
        <v>199616</v>
      </c>
      <c r="D47" s="130"/>
    </row>
    <row r="48" spans="1:6" x14ac:dyDescent="0.2">
      <c r="A48" s="1" t="s">
        <v>95</v>
      </c>
    </row>
    <row r="50" spans="1:11" ht="39.75" customHeight="1" x14ac:dyDescent="0.2">
      <c r="A50" s="217" t="s">
        <v>162</v>
      </c>
      <c r="B50" s="217"/>
      <c r="C50" s="217"/>
      <c r="D50" s="217"/>
      <c r="E50" s="217"/>
      <c r="F50" s="94"/>
    </row>
    <row r="51" spans="1:11" x14ac:dyDescent="0.2">
      <c r="A51" s="20"/>
      <c r="B51" s="233" t="s">
        <v>154</v>
      </c>
      <c r="C51" s="233"/>
      <c r="D51" s="233" t="s">
        <v>155</v>
      </c>
      <c r="E51" s="233"/>
      <c r="F51" s="6"/>
      <c r="G51" s="6"/>
      <c r="H51" s="6"/>
      <c r="I51" s="6"/>
      <c r="J51" s="6"/>
      <c r="K51" s="6"/>
    </row>
    <row r="52" spans="1:11" x14ac:dyDescent="0.2">
      <c r="A52" s="21"/>
      <c r="B52" s="117" t="s">
        <v>44</v>
      </c>
      <c r="C52" s="117" t="s">
        <v>45</v>
      </c>
      <c r="D52" s="117" t="s">
        <v>44</v>
      </c>
      <c r="E52" s="117" t="s">
        <v>45</v>
      </c>
      <c r="F52" s="6"/>
      <c r="G52" s="6"/>
      <c r="H52" s="6"/>
      <c r="I52" s="6"/>
      <c r="J52" s="6"/>
      <c r="K52" s="6"/>
    </row>
    <row r="53" spans="1:11" x14ac:dyDescent="0.2">
      <c r="A53" s="22" t="s">
        <v>46</v>
      </c>
      <c r="B53" s="79"/>
      <c r="C53" s="25" t="s">
        <v>50</v>
      </c>
      <c r="D53" s="79"/>
      <c r="E53" s="25" t="s">
        <v>50</v>
      </c>
      <c r="F53" s="6"/>
      <c r="G53" s="6"/>
      <c r="H53" s="6"/>
      <c r="I53" s="6"/>
      <c r="J53" s="6"/>
      <c r="K53" s="6"/>
    </row>
    <row r="54" spans="1:11" x14ac:dyDescent="0.2">
      <c r="A54" s="22" t="s">
        <v>47</v>
      </c>
      <c r="B54" s="79"/>
      <c r="C54" s="79"/>
      <c r="D54" s="79"/>
      <c r="E54" s="79"/>
      <c r="F54" s="6"/>
      <c r="G54" s="6"/>
      <c r="H54" s="6"/>
      <c r="I54" s="6"/>
      <c r="J54" s="6"/>
      <c r="K54" s="6"/>
    </row>
    <row r="55" spans="1:11" x14ac:dyDescent="0.2">
      <c r="A55" s="22" t="s">
        <v>48</v>
      </c>
      <c r="B55" s="79"/>
      <c r="C55" s="79"/>
      <c r="D55" s="79"/>
      <c r="E55" s="79"/>
      <c r="F55" s="6"/>
      <c r="G55" s="6"/>
      <c r="H55" s="6"/>
      <c r="I55" s="6"/>
      <c r="J55" s="6"/>
      <c r="K55" s="6"/>
    </row>
    <row r="56" spans="1:11" x14ac:dyDescent="0.2">
      <c r="A56" s="23" t="s">
        <v>49</v>
      </c>
      <c r="B56" s="133">
        <v>0</v>
      </c>
      <c r="C56" s="133">
        <v>0</v>
      </c>
      <c r="D56" s="133">
        <v>0</v>
      </c>
      <c r="E56" s="133">
        <v>0</v>
      </c>
      <c r="F56" s="6"/>
      <c r="G56" s="6"/>
      <c r="H56" s="6"/>
      <c r="I56" s="6"/>
      <c r="J56" s="6"/>
      <c r="K56" s="6"/>
    </row>
    <row r="57" spans="1:11" s="6" customFormat="1" x14ac:dyDescent="0.2">
      <c r="A57" s="131" t="s">
        <v>94</v>
      </c>
      <c r="B57" s="132">
        <v>65917.416666666686</v>
      </c>
      <c r="C57" s="132">
        <v>65917.416666666686</v>
      </c>
      <c r="D57" s="132">
        <v>16198.083333333332</v>
      </c>
      <c r="E57" s="132">
        <v>16198.083333333332</v>
      </c>
    </row>
    <row r="58" spans="1:11" s="6" customFormat="1" x14ac:dyDescent="0.2">
      <c r="A58" s="120"/>
      <c r="B58" s="121"/>
      <c r="C58" s="121"/>
    </row>
    <row r="59" spans="1:11" s="6" customFormat="1" ht="39" customHeight="1" x14ac:dyDescent="0.2">
      <c r="A59" s="217" t="s">
        <v>159</v>
      </c>
      <c r="B59" s="217"/>
      <c r="C59" s="217"/>
      <c r="D59" s="217"/>
      <c r="E59" s="217"/>
      <c r="F59" s="94"/>
    </row>
    <row r="60" spans="1:11" s="6" customFormat="1" x14ac:dyDescent="0.2">
      <c r="A60" s="20"/>
      <c r="B60" s="233" t="s">
        <v>154</v>
      </c>
      <c r="C60" s="233"/>
      <c r="D60" s="233" t="s">
        <v>155</v>
      </c>
      <c r="E60" s="233"/>
      <c r="F60" s="122"/>
    </row>
    <row r="61" spans="1:11" s="6" customFormat="1" x14ac:dyDescent="0.2">
      <c r="A61" s="21"/>
      <c r="B61" s="117" t="s">
        <v>44</v>
      </c>
      <c r="C61" s="117" t="s">
        <v>45</v>
      </c>
      <c r="D61" s="117" t="s">
        <v>44</v>
      </c>
      <c r="E61" s="117" t="s">
        <v>45</v>
      </c>
    </row>
    <row r="62" spans="1:11" s="6" customFormat="1" x14ac:dyDescent="0.2">
      <c r="A62" s="22" t="s">
        <v>46</v>
      </c>
      <c r="B62" s="79"/>
      <c r="C62" s="25" t="s">
        <v>50</v>
      </c>
      <c r="D62" s="79"/>
      <c r="E62" s="25" t="s">
        <v>50</v>
      </c>
    </row>
    <row r="63" spans="1:11" s="6" customFormat="1" x14ac:dyDescent="0.2">
      <c r="A63" s="22" t="s">
        <v>47</v>
      </c>
      <c r="B63" s="79"/>
      <c r="C63" s="79"/>
      <c r="D63" s="79"/>
      <c r="E63" s="79"/>
    </row>
    <row r="64" spans="1:11" s="6" customFormat="1" x14ac:dyDescent="0.2">
      <c r="A64" s="22" t="s">
        <v>48</v>
      </c>
      <c r="B64" s="79"/>
      <c r="C64" s="79"/>
      <c r="D64" s="79"/>
      <c r="E64" s="79"/>
    </row>
    <row r="65" spans="1:11" s="6" customFormat="1" x14ac:dyDescent="0.2">
      <c r="A65" s="23" t="s">
        <v>49</v>
      </c>
      <c r="B65" s="133">
        <v>0</v>
      </c>
      <c r="C65" s="133">
        <v>0</v>
      </c>
      <c r="D65" s="133">
        <v>0</v>
      </c>
      <c r="E65" s="133">
        <v>0</v>
      </c>
    </row>
    <row r="66" spans="1:11" s="6" customFormat="1" x14ac:dyDescent="0.2">
      <c r="A66" s="131" t="s">
        <v>94</v>
      </c>
      <c r="B66" s="132">
        <v>183417.41666666669</v>
      </c>
      <c r="C66" s="132">
        <v>183417.41666666669</v>
      </c>
      <c r="D66" s="132">
        <v>16198.083333333334</v>
      </c>
      <c r="E66" s="132">
        <v>16198.083333333332</v>
      </c>
    </row>
    <row r="67" spans="1:11" s="6" customFormat="1" x14ac:dyDescent="0.2">
      <c r="A67" s="120"/>
      <c r="B67" s="121"/>
      <c r="C67" s="121"/>
      <c r="D67" s="121"/>
      <c r="E67" s="121"/>
      <c r="F67" s="121"/>
    </row>
    <row r="68" spans="1:11" s="6" customFormat="1" ht="42.75" customHeight="1" x14ac:dyDescent="0.2">
      <c r="A68" s="217" t="s">
        <v>163</v>
      </c>
      <c r="B68" s="217"/>
      <c r="C68" s="217"/>
      <c r="D68" s="217"/>
      <c r="E68" s="217"/>
      <c r="F68" s="94"/>
    </row>
    <row r="69" spans="1:11" s="6" customFormat="1" x14ac:dyDescent="0.2">
      <c r="A69" s="20"/>
      <c r="B69" s="233" t="s">
        <v>154</v>
      </c>
      <c r="C69" s="233"/>
      <c r="D69" s="233" t="s">
        <v>155</v>
      </c>
      <c r="E69" s="233"/>
    </row>
    <row r="70" spans="1:11" s="6" customFormat="1" x14ac:dyDescent="0.2">
      <c r="A70" s="21"/>
      <c r="B70" s="117" t="s">
        <v>44</v>
      </c>
      <c r="C70" s="117" t="s">
        <v>45</v>
      </c>
      <c r="D70" s="117" t="s">
        <v>44</v>
      </c>
      <c r="E70" s="117" t="s">
        <v>45</v>
      </c>
    </row>
    <row r="71" spans="1:11" s="6" customFormat="1" x14ac:dyDescent="0.2">
      <c r="A71" s="22" t="s">
        <v>46</v>
      </c>
      <c r="B71" s="79"/>
      <c r="C71" s="79"/>
      <c r="D71" s="79"/>
      <c r="E71" s="25" t="s">
        <v>50</v>
      </c>
    </row>
    <row r="72" spans="1:11" s="6" customFormat="1" x14ac:dyDescent="0.2">
      <c r="A72" s="22" t="s">
        <v>47</v>
      </c>
      <c r="B72" s="79"/>
      <c r="C72" s="79"/>
      <c r="D72" s="79"/>
      <c r="E72" s="79"/>
    </row>
    <row r="73" spans="1:11" s="6" customFormat="1" x14ac:dyDescent="0.2">
      <c r="A73" s="22" t="s">
        <v>48</v>
      </c>
      <c r="B73" s="79"/>
      <c r="C73" s="79"/>
      <c r="D73" s="79"/>
      <c r="E73" s="79"/>
    </row>
    <row r="74" spans="1:11" s="6" customFormat="1" x14ac:dyDescent="0.2">
      <c r="A74" s="23" t="s">
        <v>49</v>
      </c>
      <c r="B74" s="133">
        <v>0</v>
      </c>
      <c r="C74" s="133">
        <v>0</v>
      </c>
      <c r="D74" s="133">
        <v>0</v>
      </c>
      <c r="E74" s="133">
        <v>0</v>
      </c>
    </row>
    <row r="75" spans="1:11" x14ac:dyDescent="0.2">
      <c r="A75" s="131" t="s">
        <v>94</v>
      </c>
      <c r="B75" s="132">
        <v>65917.416666666686</v>
      </c>
      <c r="C75" s="132">
        <v>183417.41666666669</v>
      </c>
      <c r="D75" s="132">
        <v>16198.083333333334</v>
      </c>
      <c r="E75" s="132">
        <v>16198.083333333332</v>
      </c>
    </row>
    <row r="76" spans="1:11" x14ac:dyDescent="0.2">
      <c r="A76" s="1" t="s">
        <v>108</v>
      </c>
    </row>
    <row r="79" spans="1:11" ht="27.75" customHeight="1" x14ac:dyDescent="0.2">
      <c r="A79" s="217" t="s">
        <v>158</v>
      </c>
      <c r="B79" s="217"/>
      <c r="C79" s="217"/>
      <c r="D79" s="217"/>
      <c r="E79" s="217"/>
      <c r="F79" s="94"/>
    </row>
    <row r="80" spans="1:11" x14ac:dyDescent="0.2">
      <c r="A80" s="20"/>
      <c r="B80" s="233" t="s">
        <v>154</v>
      </c>
      <c r="C80" s="233"/>
      <c r="D80" s="233" t="s">
        <v>155</v>
      </c>
      <c r="E80" s="233"/>
      <c r="F80" s="6"/>
      <c r="G80" s="6"/>
      <c r="H80" s="6"/>
      <c r="I80" s="6"/>
      <c r="J80" s="6"/>
      <c r="K80" s="6"/>
    </row>
    <row r="81" spans="1:11" x14ac:dyDescent="0.2">
      <c r="A81" s="21"/>
      <c r="B81" s="138" t="s">
        <v>44</v>
      </c>
      <c r="C81" s="138" t="s">
        <v>45</v>
      </c>
      <c r="D81" s="138" t="s">
        <v>44</v>
      </c>
      <c r="E81" s="138" t="s">
        <v>45</v>
      </c>
      <c r="F81" s="6"/>
      <c r="G81" s="6"/>
      <c r="H81" s="6"/>
      <c r="I81" s="6"/>
      <c r="J81" s="6"/>
      <c r="K81" s="6"/>
    </row>
    <row r="82" spans="1:11" x14ac:dyDescent="0.2">
      <c r="A82" s="22" t="s">
        <v>46</v>
      </c>
      <c r="B82" s="79"/>
      <c r="C82" s="25" t="s">
        <v>50</v>
      </c>
      <c r="D82" s="79"/>
      <c r="E82" s="25" t="s">
        <v>50</v>
      </c>
      <c r="F82" s="6"/>
      <c r="G82" s="6"/>
      <c r="H82" s="6"/>
      <c r="I82" s="6"/>
      <c r="J82" s="6"/>
      <c r="K82" s="6"/>
    </row>
    <row r="83" spans="1:11" x14ac:dyDescent="0.2">
      <c r="A83" s="22" t="s">
        <v>47</v>
      </c>
      <c r="B83" s="79"/>
      <c r="C83" s="79"/>
      <c r="D83" s="79"/>
      <c r="E83" s="79"/>
      <c r="F83" s="6"/>
      <c r="G83" s="6"/>
      <c r="H83" s="6"/>
      <c r="I83" s="6"/>
      <c r="J83" s="6"/>
      <c r="K83" s="6"/>
    </row>
    <row r="84" spans="1:11" x14ac:dyDescent="0.2">
      <c r="A84" s="22" t="s">
        <v>48</v>
      </c>
      <c r="B84" s="79"/>
      <c r="C84" s="79"/>
      <c r="D84" s="79"/>
      <c r="E84" s="79"/>
      <c r="F84" s="6"/>
      <c r="G84" s="6"/>
      <c r="H84" s="6"/>
      <c r="I84" s="6"/>
      <c r="J84" s="6"/>
      <c r="K84" s="6"/>
    </row>
    <row r="85" spans="1:11" x14ac:dyDescent="0.2">
      <c r="A85" s="23" t="s">
        <v>49</v>
      </c>
      <c r="B85" s="133">
        <v>0</v>
      </c>
      <c r="C85" s="133">
        <v>0</v>
      </c>
      <c r="D85" s="133">
        <v>0</v>
      </c>
      <c r="E85" s="133">
        <v>0</v>
      </c>
      <c r="F85" s="6"/>
      <c r="G85" s="6"/>
      <c r="H85" s="6"/>
      <c r="I85" s="6"/>
      <c r="J85" s="6"/>
      <c r="K85" s="6"/>
    </row>
    <row r="86" spans="1:11" s="6" customFormat="1" x14ac:dyDescent="0.2">
      <c r="A86" s="131" t="s">
        <v>94</v>
      </c>
      <c r="B86" s="132">
        <v>58363.583333333336</v>
      </c>
      <c r="C86" s="132">
        <v>58363.583333333336</v>
      </c>
      <c r="D86" s="132">
        <v>23751.916666666668</v>
      </c>
      <c r="E86" s="132">
        <v>23751.916666666668</v>
      </c>
    </row>
    <row r="87" spans="1:11" s="6" customFormat="1" x14ac:dyDescent="0.2">
      <c r="A87" s="120"/>
      <c r="B87" s="121"/>
      <c r="C87" s="121"/>
    </row>
    <row r="88" spans="1:11" s="6" customFormat="1" ht="27.75" customHeight="1" x14ac:dyDescent="0.2">
      <c r="A88" s="217" t="s">
        <v>164</v>
      </c>
      <c r="B88" s="217"/>
      <c r="C88" s="217"/>
      <c r="D88" s="217"/>
      <c r="E88" s="217"/>
      <c r="F88" s="94"/>
    </row>
    <row r="89" spans="1:11" s="6" customFormat="1" x14ac:dyDescent="0.2">
      <c r="A89" s="20"/>
      <c r="B89" s="233" t="s">
        <v>154</v>
      </c>
      <c r="C89" s="233"/>
      <c r="D89" s="233" t="s">
        <v>155</v>
      </c>
      <c r="E89" s="233"/>
      <c r="F89" s="122"/>
    </row>
    <row r="90" spans="1:11" s="6" customFormat="1" x14ac:dyDescent="0.2">
      <c r="A90" s="21"/>
      <c r="B90" s="138" t="s">
        <v>44</v>
      </c>
      <c r="C90" s="138" t="s">
        <v>45</v>
      </c>
      <c r="D90" s="138" t="s">
        <v>44</v>
      </c>
      <c r="E90" s="138" t="s">
        <v>45</v>
      </c>
    </row>
    <row r="91" spans="1:11" s="6" customFormat="1" x14ac:dyDescent="0.2">
      <c r="A91" s="22" t="s">
        <v>46</v>
      </c>
      <c r="B91" s="79"/>
      <c r="C91" s="25" t="s">
        <v>50</v>
      </c>
      <c r="D91" s="79"/>
      <c r="E91" s="25" t="s">
        <v>50</v>
      </c>
    </row>
    <row r="92" spans="1:11" s="6" customFormat="1" x14ac:dyDescent="0.2">
      <c r="A92" s="22" t="s">
        <v>47</v>
      </c>
      <c r="B92" s="79"/>
      <c r="C92" s="79"/>
      <c r="D92" s="79"/>
      <c r="E92" s="79"/>
    </row>
    <row r="93" spans="1:11" s="6" customFormat="1" x14ac:dyDescent="0.2">
      <c r="A93" s="22" t="s">
        <v>48</v>
      </c>
      <c r="B93" s="79"/>
      <c r="C93" s="79"/>
      <c r="D93" s="79"/>
      <c r="E93" s="79"/>
    </row>
    <row r="94" spans="1:11" s="6" customFormat="1" x14ac:dyDescent="0.2">
      <c r="A94" s="23" t="s">
        <v>49</v>
      </c>
      <c r="B94" s="133">
        <v>0</v>
      </c>
      <c r="C94" s="133">
        <v>0</v>
      </c>
      <c r="D94" s="133">
        <v>0</v>
      </c>
      <c r="E94" s="133">
        <v>0</v>
      </c>
    </row>
    <row r="95" spans="1:11" s="6" customFormat="1" x14ac:dyDescent="0.2">
      <c r="A95" s="131" t="s">
        <v>94</v>
      </c>
      <c r="B95" s="132">
        <v>175863.58333333334</v>
      </c>
      <c r="C95" s="132">
        <v>175863.58333333334</v>
      </c>
      <c r="D95" s="132">
        <v>23751.916666666668</v>
      </c>
      <c r="E95" s="132">
        <v>23751.916666666668</v>
      </c>
    </row>
    <row r="96" spans="1:11" s="6" customFormat="1" x14ac:dyDescent="0.2">
      <c r="A96" s="120"/>
      <c r="B96" s="121"/>
      <c r="C96" s="121"/>
      <c r="D96" s="121"/>
      <c r="E96" s="121"/>
      <c r="F96" s="121"/>
    </row>
    <row r="97" spans="1:6" s="6" customFormat="1" ht="27.75" customHeight="1" x14ac:dyDescent="0.2">
      <c r="A97" s="217" t="s">
        <v>165</v>
      </c>
      <c r="B97" s="217"/>
      <c r="C97" s="217"/>
      <c r="D97" s="217"/>
      <c r="E97" s="217"/>
      <c r="F97" s="94"/>
    </row>
    <row r="98" spans="1:6" s="6" customFormat="1" x14ac:dyDescent="0.2">
      <c r="A98" s="20"/>
      <c r="B98" s="233" t="s">
        <v>154</v>
      </c>
      <c r="C98" s="233"/>
      <c r="D98" s="233" t="s">
        <v>155</v>
      </c>
      <c r="E98" s="233"/>
    </row>
    <row r="99" spans="1:6" s="6" customFormat="1" x14ac:dyDescent="0.2">
      <c r="A99" s="21"/>
      <c r="B99" s="138" t="s">
        <v>44</v>
      </c>
      <c r="C99" s="138" t="s">
        <v>45</v>
      </c>
      <c r="D99" s="138" t="s">
        <v>44</v>
      </c>
      <c r="E99" s="138" t="s">
        <v>45</v>
      </c>
    </row>
    <row r="100" spans="1:6" s="6" customFormat="1" x14ac:dyDescent="0.2">
      <c r="A100" s="22" t="s">
        <v>46</v>
      </c>
      <c r="B100" s="79"/>
      <c r="C100" s="79"/>
      <c r="D100" s="79"/>
      <c r="E100" s="25" t="s">
        <v>50</v>
      </c>
    </row>
    <row r="101" spans="1:6" s="6" customFormat="1" x14ac:dyDescent="0.2">
      <c r="A101" s="22" t="s">
        <v>47</v>
      </c>
      <c r="B101" s="79"/>
      <c r="C101" s="79"/>
      <c r="D101" s="79"/>
      <c r="E101" s="79"/>
    </row>
    <row r="102" spans="1:6" s="6" customFormat="1" x14ac:dyDescent="0.2">
      <c r="A102" s="22" t="s">
        <v>48</v>
      </c>
      <c r="B102" s="79"/>
      <c r="C102" s="79"/>
      <c r="D102" s="79"/>
      <c r="E102" s="79"/>
    </row>
    <row r="103" spans="1:6" s="6" customFormat="1" x14ac:dyDescent="0.2">
      <c r="A103" s="23" t="s">
        <v>49</v>
      </c>
      <c r="B103" s="133">
        <v>0</v>
      </c>
      <c r="C103" s="133">
        <v>0</v>
      </c>
      <c r="D103" s="133">
        <v>0</v>
      </c>
      <c r="E103" s="133">
        <v>0</v>
      </c>
    </row>
    <row r="104" spans="1:6" x14ac:dyDescent="0.2">
      <c r="A104" s="131" t="s">
        <v>94</v>
      </c>
      <c r="B104" s="132">
        <v>58363.583333333336</v>
      </c>
      <c r="C104" s="132">
        <v>175863.58333333334</v>
      </c>
      <c r="D104" s="132">
        <v>23751.916666666668</v>
      </c>
      <c r="E104" s="132">
        <v>23751.916666666668</v>
      </c>
    </row>
    <row r="105" spans="1:6" ht="20.25" customHeight="1" x14ac:dyDescent="0.2">
      <c r="A105" s="232" t="s">
        <v>166</v>
      </c>
      <c r="B105" s="232"/>
      <c r="C105" s="232"/>
      <c r="D105" s="232"/>
      <c r="E105" s="232"/>
    </row>
  </sheetData>
  <mergeCells count="26">
    <mergeCell ref="A25:C25"/>
    <mergeCell ref="A33:C33"/>
    <mergeCell ref="A41:C41"/>
    <mergeCell ref="A50:E50"/>
    <mergeCell ref="D60:E60"/>
    <mergeCell ref="D69:E69"/>
    <mergeCell ref="A59:E59"/>
    <mergeCell ref="A68:E68"/>
    <mergeCell ref="B51:C51"/>
    <mergeCell ref="D51:E51"/>
    <mergeCell ref="B5:H5"/>
    <mergeCell ref="A11:H11"/>
    <mergeCell ref="A8:H8"/>
    <mergeCell ref="G17:H17"/>
    <mergeCell ref="A105:E105"/>
    <mergeCell ref="A97:E97"/>
    <mergeCell ref="B98:C98"/>
    <mergeCell ref="D98:E98"/>
    <mergeCell ref="A79:E79"/>
    <mergeCell ref="B80:C80"/>
    <mergeCell ref="D80:E80"/>
    <mergeCell ref="A88:E88"/>
    <mergeCell ref="B89:C89"/>
    <mergeCell ref="D89:E89"/>
    <mergeCell ref="B60:C60"/>
    <mergeCell ref="B69:C69"/>
  </mergeCells>
  <pageMargins left="0.25" right="0.25" top="0.75" bottom="0.75" header="0.3" footer="0.3"/>
  <pageSetup scale="61" fitToHeight="3" orientation="landscape" r:id="rId1"/>
  <headerFooter>
    <oddFooter>&amp;L&amp;A&amp;CPage &amp;P of &amp;N</oddFooter>
  </headerFooter>
  <rowBreaks count="2" manualBreakCount="2">
    <brk id="49" max="16383" man="1"/>
    <brk id="9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
  <sheetViews>
    <sheetView showGridLines="0" zoomScaleNormal="100" zoomScalePageLayoutView="60" workbookViewId="0">
      <selection activeCell="A2" sqref="A2"/>
    </sheetView>
  </sheetViews>
  <sheetFormatPr defaultColWidth="8.85546875" defaultRowHeight="12.75" x14ac:dyDescent="0.2"/>
  <cols>
    <col min="1" max="1" width="36.28515625" style="19" customWidth="1"/>
    <col min="2" max="5" width="23" style="19" customWidth="1"/>
    <col min="6" max="7" width="14.7109375" style="19" customWidth="1"/>
    <col min="8" max="16384" width="8.85546875" style="19"/>
  </cols>
  <sheetData>
    <row r="1" spans="1:17" ht="15.75" x14ac:dyDescent="0.25">
      <c r="A1" s="202" t="s">
        <v>118</v>
      </c>
      <c r="B1" s="202"/>
      <c r="C1" s="202"/>
      <c r="D1" s="202"/>
      <c r="E1" s="202"/>
      <c r="F1" s="202"/>
      <c r="G1" s="1"/>
      <c r="H1" s="1"/>
      <c r="I1" s="1"/>
      <c r="J1" s="1"/>
      <c r="K1" s="1"/>
      <c r="L1" s="1"/>
      <c r="M1" s="1"/>
      <c r="N1" s="1"/>
      <c r="O1" s="1"/>
      <c r="P1" s="1"/>
      <c r="Q1" s="1"/>
    </row>
    <row r="2" spans="1:17" ht="15.75" x14ac:dyDescent="0.25">
      <c r="A2" s="17" t="s">
        <v>181</v>
      </c>
      <c r="B2" s="18"/>
      <c r="F2" s="82"/>
      <c r="G2" s="1"/>
      <c r="H2" s="82"/>
      <c r="I2" s="1"/>
      <c r="J2" s="1"/>
      <c r="K2" s="1"/>
      <c r="L2" s="1"/>
      <c r="M2" s="1"/>
      <c r="N2" s="1"/>
      <c r="O2" s="1"/>
      <c r="P2" s="1"/>
      <c r="Q2" s="1"/>
    </row>
    <row r="3" spans="1:17" ht="15.75" x14ac:dyDescent="0.25">
      <c r="A3" s="69" t="s">
        <v>167</v>
      </c>
      <c r="B3" s="18"/>
      <c r="F3" s="81"/>
      <c r="G3" s="1"/>
      <c r="H3" s="1"/>
      <c r="I3" s="1"/>
      <c r="J3" s="1"/>
      <c r="K3" s="1"/>
      <c r="L3" s="1"/>
      <c r="M3" s="1"/>
      <c r="N3" s="1"/>
      <c r="O3" s="1"/>
      <c r="P3" s="1"/>
      <c r="Q3" s="1"/>
    </row>
    <row r="4" spans="1:17" x14ac:dyDescent="0.2">
      <c r="A4" s="12"/>
      <c r="F4" s="81"/>
      <c r="G4" s="1"/>
      <c r="H4" s="83"/>
      <c r="I4" s="83"/>
      <c r="J4" s="83"/>
      <c r="K4" s="1"/>
      <c r="L4" s="1"/>
      <c r="M4" s="1"/>
      <c r="N4" s="1"/>
      <c r="O4" s="1"/>
      <c r="P4" s="1"/>
      <c r="Q4" s="1"/>
    </row>
    <row r="5" spans="1:17" x14ac:dyDescent="0.2">
      <c r="A5" s="11" t="s">
        <v>120</v>
      </c>
      <c r="B5" s="236"/>
      <c r="C5" s="237"/>
      <c r="D5" s="237"/>
      <c r="E5" s="237"/>
      <c r="F5" s="238"/>
      <c r="G5" s="1"/>
      <c r="H5" s="83"/>
      <c r="I5" s="83"/>
      <c r="J5" s="83"/>
      <c r="K5" s="1"/>
      <c r="L5" s="1"/>
      <c r="M5" s="1"/>
      <c r="N5" s="1"/>
      <c r="O5" s="1"/>
      <c r="P5" s="1"/>
      <c r="Q5" s="1"/>
    </row>
    <row r="6" spans="1:17" x14ac:dyDescent="0.2">
      <c r="A6" s="15"/>
      <c r="B6" s="9"/>
    </row>
    <row r="7" spans="1:17" ht="123" customHeight="1" x14ac:dyDescent="0.2">
      <c r="A7" s="234" t="s">
        <v>168</v>
      </c>
      <c r="B7" s="234"/>
      <c r="C7" s="235"/>
      <c r="D7" s="235"/>
      <c r="E7" s="235"/>
    </row>
  </sheetData>
  <mergeCells count="3">
    <mergeCell ref="A7:E7"/>
    <mergeCell ref="A1:F1"/>
    <mergeCell ref="B5:F5"/>
  </mergeCells>
  <pageMargins left="0.25" right="0.25" top="0.75" bottom="0.75" header="0.3" footer="0.3"/>
  <pageSetup fitToHeight="0" orientation="landscape" r:id="rId1"/>
  <headerFooter>
    <oddFooter>&amp;L&amp;A&amp;CPage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29" style="19" customWidth="1"/>
    <col min="7" max="7" width="15.5703125" style="19" customWidth="1"/>
    <col min="8" max="8" width="12.7109375" style="19" customWidth="1"/>
    <col min="9" max="9" width="8.85546875" style="19"/>
    <col min="10" max="10" width="12.140625" style="19" customWidth="1"/>
    <col min="11" max="16384" width="8.85546875" style="19"/>
  </cols>
  <sheetData>
    <row r="1" spans="1:13" s="107" customFormat="1" ht="15.75" x14ac:dyDescent="0.25">
      <c r="A1" s="17" t="s">
        <v>118</v>
      </c>
      <c r="B1" s="105"/>
      <c r="C1" s="106"/>
    </row>
    <row r="2" spans="1:13" s="107" customFormat="1" ht="15.75" x14ac:dyDescent="0.25">
      <c r="A2" s="202" t="s">
        <v>181</v>
      </c>
      <c r="B2" s="202"/>
      <c r="C2" s="202"/>
      <c r="D2" s="202"/>
      <c r="E2" s="202"/>
      <c r="F2" s="202"/>
    </row>
    <row r="3" spans="1:13" s="107" customFormat="1" ht="15.75" x14ac:dyDescent="0.25">
      <c r="A3" s="69" t="s">
        <v>54</v>
      </c>
      <c r="B3" s="105"/>
      <c r="C3" s="108"/>
      <c r="E3" s="109"/>
      <c r="F3" s="19"/>
      <c r="G3" s="19"/>
      <c r="H3" s="19"/>
      <c r="I3" s="19"/>
      <c r="J3" s="19"/>
      <c r="K3" s="19"/>
      <c r="L3" s="19"/>
      <c r="M3" s="19"/>
    </row>
    <row r="4" spans="1:13" s="107" customFormat="1" ht="15.75" x14ac:dyDescent="0.25">
      <c r="A4" s="110"/>
      <c r="C4" s="111"/>
      <c r="F4" s="19"/>
      <c r="G4" s="19"/>
      <c r="H4" s="19"/>
      <c r="I4" s="19"/>
      <c r="J4" s="19"/>
      <c r="K4" s="19"/>
      <c r="L4" s="19"/>
      <c r="M4" s="19"/>
    </row>
    <row r="5" spans="1:13" x14ac:dyDescent="0.2">
      <c r="A5" s="240" t="s">
        <v>120</v>
      </c>
      <c r="B5" s="241"/>
      <c r="C5" s="242"/>
      <c r="D5" s="243"/>
      <c r="E5" s="243"/>
      <c r="F5" s="244"/>
    </row>
    <row r="6" spans="1:13" s="27" customFormat="1" ht="18.600000000000001" customHeight="1" x14ac:dyDescent="0.2">
      <c r="A6" s="10"/>
      <c r="B6" s="9"/>
      <c r="C6" s="9"/>
      <c r="F6" s="19"/>
      <c r="G6" s="19"/>
      <c r="H6" s="19"/>
      <c r="I6" s="19"/>
      <c r="J6" s="19"/>
      <c r="K6" s="19"/>
      <c r="L6" s="19"/>
      <c r="M6" s="19"/>
    </row>
    <row r="7" spans="1:13" x14ac:dyDescent="0.2">
      <c r="A7" s="14" t="s">
        <v>169</v>
      </c>
      <c r="B7" s="13"/>
      <c r="C7" s="13"/>
    </row>
    <row r="8" spans="1:13" x14ac:dyDescent="0.2">
      <c r="A8" s="26" t="s">
        <v>170</v>
      </c>
      <c r="B8" s="47"/>
      <c r="C8" s="9"/>
    </row>
    <row r="9" spans="1:13" x14ac:dyDescent="0.2">
      <c r="A9" s="26" t="s">
        <v>64</v>
      </c>
      <c r="B9" s="47"/>
      <c r="C9" s="9"/>
    </row>
    <row r="10" spans="1:13" x14ac:dyDescent="0.2">
      <c r="A10" s="26"/>
      <c r="B10" s="47"/>
      <c r="C10" s="9"/>
    </row>
    <row r="11" spans="1:13" ht="195" customHeight="1" x14ac:dyDescent="0.2">
      <c r="A11" s="239" t="s">
        <v>185</v>
      </c>
      <c r="B11" s="239"/>
      <c r="C11" s="239"/>
      <c r="D11" s="239"/>
      <c r="E11" s="239"/>
      <c r="F11" s="239"/>
      <c r="G11" s="50"/>
    </row>
    <row r="12" spans="1:13" x14ac:dyDescent="0.2">
      <c r="A12" s="55"/>
      <c r="B12" s="55"/>
      <c r="C12" s="55"/>
      <c r="D12" s="55"/>
      <c r="E12" s="55"/>
      <c r="F12" s="55"/>
      <c r="G12" s="50"/>
    </row>
    <row r="13" spans="1:13" x14ac:dyDescent="0.2">
      <c r="A13" s="56" t="s">
        <v>86</v>
      </c>
      <c r="B13" s="55"/>
      <c r="C13" s="55"/>
      <c r="D13" s="123"/>
      <c r="E13" s="55"/>
      <c r="F13" s="55"/>
      <c r="G13" s="50"/>
    </row>
    <row r="14" spans="1:13" x14ac:dyDescent="0.2">
      <c r="A14" s="48"/>
      <c r="B14" s="49"/>
      <c r="D14" s="123"/>
      <c r="G14" s="50"/>
    </row>
    <row r="15" spans="1:13" s="28" customFormat="1" x14ac:dyDescent="0.2">
      <c r="A15" s="71" t="s">
        <v>8</v>
      </c>
      <c r="B15" s="72"/>
      <c r="C15" s="73" t="s">
        <v>42</v>
      </c>
      <c r="D15" s="73" t="s">
        <v>4</v>
      </c>
      <c r="E15" s="74" t="s">
        <v>41</v>
      </c>
      <c r="F15" s="74" t="s">
        <v>5</v>
      </c>
    </row>
    <row r="16" spans="1:13"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5"/>
      <c r="D22" s="35"/>
      <c r="E22" s="35"/>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2"/>
      <c r="C58" s="75">
        <f>C37-C48+C56</f>
        <v>0</v>
      </c>
      <c r="D58" s="75">
        <f>D37-D48+D56</f>
        <v>0</v>
      </c>
      <c r="E58" s="75">
        <f>E37-E48+E56</f>
        <v>0</v>
      </c>
      <c r="F58" s="74"/>
    </row>
  </sheetData>
  <mergeCells count="4">
    <mergeCell ref="A11:F11"/>
    <mergeCell ref="A5:B5"/>
    <mergeCell ref="C5:F5"/>
    <mergeCell ref="A2:F2"/>
  </mergeCells>
  <pageMargins left="0.25" right="0.25" top="0.75" bottom="0.75" header="0.3" footer="0.3"/>
  <pageSetup scale="86" fitToHeight="0" orientation="landscape" r:id="rId1"/>
  <headerFooter>
    <oddFooter>&amp;L&amp;A&amp;CPage &amp;P of &amp;N</oddFooter>
  </headerFooter>
  <rowBreaks count="1" manualBreakCount="1">
    <brk id="1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55</v>
      </c>
      <c r="B3" s="105"/>
      <c r="C3" s="108"/>
      <c r="E3" s="109"/>
    </row>
    <row r="4" spans="1:7" s="107" customFormat="1" ht="15.75" x14ac:dyDescent="0.25">
      <c r="A4" s="110"/>
      <c r="C4" s="111"/>
    </row>
    <row r="5" spans="1:7" x14ac:dyDescent="0.2">
      <c r="A5" s="240" t="s">
        <v>120</v>
      </c>
      <c r="B5" s="241"/>
      <c r="C5" s="242"/>
      <c r="D5" s="243"/>
      <c r="E5" s="243"/>
      <c r="F5" s="244"/>
    </row>
    <row r="6" spans="1:7" s="27" customFormat="1" ht="19.5"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185</v>
      </c>
      <c r="B11" s="239"/>
      <c r="C11" s="239"/>
      <c r="D11" s="239"/>
      <c r="E11" s="239"/>
      <c r="F11" s="239"/>
      <c r="G11" s="50"/>
    </row>
    <row r="12" spans="1:7" x14ac:dyDescent="0.2">
      <c r="A12" s="55"/>
      <c r="B12" s="55"/>
      <c r="C12" s="55"/>
      <c r="D12" s="55"/>
      <c r="E12" s="55"/>
      <c r="F12" s="55"/>
      <c r="G12" s="50"/>
    </row>
    <row r="13" spans="1:7" x14ac:dyDescent="0.2">
      <c r="A13" s="56" t="s">
        <v>87</v>
      </c>
      <c r="B13" s="55"/>
      <c r="C13" s="55"/>
      <c r="D13" s="55"/>
      <c r="E13" s="55"/>
      <c r="F13" s="55"/>
      <c r="G13" s="50"/>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2"/>
      <c r="C58" s="75">
        <f>C37-C48+C56</f>
        <v>0</v>
      </c>
      <c r="D58" s="75">
        <f>D37-D48+D56</f>
        <v>0</v>
      </c>
      <c r="E58" s="75">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56</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186</v>
      </c>
      <c r="B11" s="239"/>
      <c r="C11" s="239"/>
      <c r="D11" s="239"/>
      <c r="E11" s="239"/>
      <c r="F11" s="239"/>
      <c r="G11" s="50"/>
    </row>
    <row r="12" spans="1:7" x14ac:dyDescent="0.2">
      <c r="A12" s="55"/>
      <c r="B12" s="55"/>
      <c r="C12" s="55"/>
      <c r="D12" s="55"/>
      <c r="E12" s="55"/>
      <c r="F12" s="55"/>
      <c r="G12" s="50"/>
    </row>
    <row r="13" spans="1:7" x14ac:dyDescent="0.2">
      <c r="A13" s="56" t="s">
        <v>115</v>
      </c>
      <c r="B13" s="55"/>
      <c r="C13" s="55"/>
      <c r="D13" s="55"/>
      <c r="E13" s="55"/>
      <c r="F13" s="55"/>
      <c r="G13" s="50"/>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67</v>
      </c>
      <c r="B3" s="105"/>
      <c r="C3" s="108"/>
      <c r="E3" s="109"/>
    </row>
    <row r="4" spans="1:7" s="107" customFormat="1" ht="15.75" x14ac:dyDescent="0.25">
      <c r="A4" s="110"/>
      <c r="C4" s="111"/>
    </row>
    <row r="5" spans="1:7" x14ac:dyDescent="0.2">
      <c r="A5" s="240" t="s">
        <v>171</v>
      </c>
      <c r="B5" s="241"/>
      <c r="C5" s="242"/>
      <c r="D5" s="243"/>
      <c r="E5" s="243"/>
      <c r="F5" s="244"/>
    </row>
    <row r="6" spans="1:7" s="27" customFormat="1" ht="18.600000000000001" customHeight="1" x14ac:dyDescent="0.2">
      <c r="A6" s="10"/>
      <c r="B6" s="9"/>
      <c r="C6" s="9"/>
    </row>
    <row r="7" spans="1:7" x14ac:dyDescent="0.2">
      <c r="A7" s="14" t="s">
        <v>172</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185</v>
      </c>
      <c r="B11" s="239"/>
      <c r="C11" s="239"/>
      <c r="D11" s="239"/>
      <c r="E11" s="239"/>
      <c r="F11" s="239"/>
      <c r="G11" s="50"/>
    </row>
    <row r="12" spans="1:7" x14ac:dyDescent="0.2">
      <c r="A12" s="55"/>
      <c r="B12" s="55"/>
      <c r="C12" s="55"/>
      <c r="D12" s="55"/>
      <c r="E12" s="55"/>
      <c r="F12" s="55"/>
      <c r="G12" s="50"/>
    </row>
    <row r="13" spans="1:7" s="56" customFormat="1" x14ac:dyDescent="0.2">
      <c r="A13" s="56" t="s">
        <v>116</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66</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172</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186</v>
      </c>
      <c r="B11" s="239"/>
      <c r="C11" s="239"/>
      <c r="D11" s="239"/>
      <c r="E11" s="239"/>
      <c r="F11" s="239"/>
      <c r="G11" s="50"/>
    </row>
    <row r="12" spans="1:7" x14ac:dyDescent="0.2">
      <c r="A12" s="55"/>
      <c r="B12" s="55"/>
      <c r="C12" s="55"/>
      <c r="D12" s="55"/>
      <c r="E12" s="55"/>
      <c r="F12" s="55"/>
      <c r="G12" s="50"/>
    </row>
    <row r="13" spans="1:7" s="56" customFormat="1" x14ac:dyDescent="0.2">
      <c r="A13" s="56" t="s">
        <v>117</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65</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172</v>
      </c>
      <c r="B7" s="13"/>
      <c r="C7" s="13"/>
    </row>
    <row r="8" spans="1:7" x14ac:dyDescent="0.2">
      <c r="A8" s="26" t="s">
        <v>173</v>
      </c>
      <c r="B8" s="47"/>
      <c r="C8" s="9"/>
    </row>
    <row r="9" spans="1:7" x14ac:dyDescent="0.2">
      <c r="A9" s="26" t="s">
        <v>64</v>
      </c>
      <c r="B9" s="47"/>
      <c r="C9" s="9"/>
    </row>
    <row r="10" spans="1:7" x14ac:dyDescent="0.2">
      <c r="A10" s="48"/>
      <c r="B10" s="49"/>
      <c r="G10" s="50"/>
    </row>
    <row r="11" spans="1:7" ht="180.6" customHeight="1" x14ac:dyDescent="0.2">
      <c r="A11" s="239" t="s">
        <v>185</v>
      </c>
      <c r="B11" s="239"/>
      <c r="C11" s="239"/>
      <c r="D11" s="239"/>
      <c r="E11" s="239"/>
      <c r="F11" s="239"/>
      <c r="G11" s="50"/>
    </row>
    <row r="12" spans="1:7" x14ac:dyDescent="0.2">
      <c r="A12" s="55"/>
      <c r="B12" s="55"/>
      <c r="C12" s="55"/>
      <c r="D12" s="55"/>
      <c r="E12" s="55"/>
      <c r="F12" s="55"/>
      <c r="G12" s="50"/>
    </row>
    <row r="13" spans="1:7" s="56" customFormat="1" x14ac:dyDescent="0.2">
      <c r="A13" s="56" t="s">
        <v>180</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96</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186</v>
      </c>
      <c r="B11" s="239"/>
      <c r="C11" s="239"/>
      <c r="D11" s="239"/>
      <c r="E11" s="239"/>
      <c r="F11" s="239"/>
      <c r="G11" s="50"/>
    </row>
    <row r="12" spans="1:7" x14ac:dyDescent="0.2">
      <c r="A12" s="55"/>
      <c r="B12" s="55"/>
      <c r="C12" s="55"/>
      <c r="D12" s="55"/>
      <c r="E12" s="55"/>
      <c r="F12" s="55"/>
      <c r="G12" s="50"/>
    </row>
    <row r="13" spans="1:7" s="56" customFormat="1" x14ac:dyDescent="0.2">
      <c r="A13" s="56" t="s">
        <v>174</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97</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187</v>
      </c>
      <c r="B11" s="239"/>
      <c r="C11" s="239"/>
      <c r="D11" s="239"/>
      <c r="E11" s="239"/>
      <c r="F11" s="239"/>
      <c r="G11" s="50"/>
    </row>
    <row r="12" spans="1:7" x14ac:dyDescent="0.2">
      <c r="A12" s="55"/>
      <c r="B12" s="55"/>
      <c r="C12" s="55"/>
      <c r="D12" s="55"/>
      <c r="E12" s="55"/>
      <c r="F12" s="55"/>
      <c r="G12" s="50"/>
    </row>
    <row r="13" spans="1:7" s="56" customFormat="1" x14ac:dyDescent="0.2">
      <c r="A13" s="56" t="s">
        <v>175</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98</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186</v>
      </c>
      <c r="B11" s="239"/>
      <c r="C11" s="239"/>
      <c r="D11" s="239"/>
      <c r="E11" s="239"/>
      <c r="F11" s="239"/>
      <c r="G11" s="50"/>
    </row>
    <row r="12" spans="1:7" x14ac:dyDescent="0.2">
      <c r="A12" s="55"/>
      <c r="B12" s="55"/>
      <c r="C12" s="55"/>
      <c r="D12" s="55"/>
      <c r="E12" s="55"/>
      <c r="F12" s="55"/>
      <c r="G12" s="50"/>
    </row>
    <row r="13" spans="1:7" s="56" customFormat="1" x14ac:dyDescent="0.2">
      <c r="A13" s="56" t="s">
        <v>176</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107</v>
      </c>
      <c r="B3" s="105"/>
      <c r="C3" s="108"/>
      <c r="E3" s="109"/>
    </row>
    <row r="4" spans="1:7" s="107" customFormat="1" ht="15.75" x14ac:dyDescent="0.25">
      <c r="A4" s="110"/>
      <c r="C4" s="111"/>
    </row>
    <row r="5" spans="1:7" x14ac:dyDescent="0.2">
      <c r="A5" s="240" t="s">
        <v>120</v>
      </c>
      <c r="B5" s="241"/>
      <c r="C5" s="245"/>
      <c r="D5" s="246"/>
      <c r="E5" s="246"/>
      <c r="F5" s="247"/>
    </row>
    <row r="6" spans="1:7" s="27" customFormat="1" ht="18.600000000000001" customHeight="1" x14ac:dyDescent="0.2">
      <c r="A6" s="10"/>
      <c r="B6" s="9"/>
      <c r="C6" s="9"/>
    </row>
    <row r="7" spans="1:7" x14ac:dyDescent="0.2">
      <c r="A7" s="14" t="s">
        <v>169</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185</v>
      </c>
      <c r="B11" s="239"/>
      <c r="C11" s="239"/>
      <c r="D11" s="239"/>
      <c r="E11" s="239"/>
      <c r="F11" s="239"/>
      <c r="G11" s="50"/>
    </row>
    <row r="12" spans="1:7" x14ac:dyDescent="0.2">
      <c r="A12" s="55"/>
      <c r="B12" s="55"/>
      <c r="C12" s="55"/>
      <c r="D12" s="55"/>
      <c r="E12" s="55"/>
      <c r="F12" s="55"/>
      <c r="G12" s="50"/>
    </row>
    <row r="13" spans="1:7" s="56" customFormat="1" x14ac:dyDescent="0.2">
      <c r="A13" s="56" t="s">
        <v>177</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showGridLines="0" tabSelected="1" zoomScaleNormal="100" zoomScalePageLayoutView="60" workbookViewId="0">
      <selection activeCell="A11" sqref="A11:F11"/>
    </sheetView>
  </sheetViews>
  <sheetFormatPr defaultColWidth="8.85546875" defaultRowHeight="12.75" x14ac:dyDescent="0.2"/>
  <cols>
    <col min="1" max="1" width="21.42578125" style="19" customWidth="1"/>
    <col min="2" max="2" width="53.5703125" style="19" bestFit="1" customWidth="1"/>
    <col min="3" max="5" width="18" style="19" customWidth="1"/>
    <col min="6" max="6" width="31.5703125" style="19" customWidth="1"/>
    <col min="7" max="7" width="24.7109375" style="19" customWidth="1"/>
    <col min="8" max="8" width="53.42578125" style="19" bestFit="1" customWidth="1"/>
    <col min="9" max="9" width="8.85546875" style="19"/>
    <col min="10" max="10" width="15.85546875" style="19" customWidth="1"/>
    <col min="11" max="16384" width="8.85546875" style="19"/>
  </cols>
  <sheetData>
    <row r="1" spans="1:7" s="107" customFormat="1" ht="15.75" x14ac:dyDescent="0.25">
      <c r="A1" s="17" t="s">
        <v>118</v>
      </c>
      <c r="B1" s="105"/>
      <c r="C1" s="106"/>
    </row>
    <row r="2" spans="1:7" s="107" customFormat="1" ht="15.75" x14ac:dyDescent="0.25">
      <c r="A2" s="202" t="s">
        <v>181</v>
      </c>
      <c r="B2" s="202"/>
      <c r="C2" s="202"/>
      <c r="D2" s="202"/>
      <c r="E2" s="202"/>
      <c r="F2" s="202"/>
    </row>
    <row r="3" spans="1:7" s="107" customFormat="1" ht="15.75" x14ac:dyDescent="0.25">
      <c r="A3" s="69" t="s">
        <v>106</v>
      </c>
      <c r="B3" s="105"/>
      <c r="C3" s="108"/>
      <c r="E3" s="109"/>
    </row>
    <row r="4" spans="1:7" s="107" customFormat="1" ht="15.75" x14ac:dyDescent="0.25">
      <c r="A4" s="110"/>
      <c r="C4" s="111"/>
    </row>
    <row r="5" spans="1:7" x14ac:dyDescent="0.2">
      <c r="A5" s="240" t="s">
        <v>120</v>
      </c>
      <c r="B5" s="241"/>
      <c r="C5" s="242"/>
      <c r="D5" s="243"/>
      <c r="E5" s="243"/>
      <c r="F5" s="244"/>
    </row>
    <row r="6" spans="1:7" s="27" customFormat="1" ht="18.600000000000001" customHeight="1" x14ac:dyDescent="0.2">
      <c r="A6" s="10"/>
      <c r="B6" s="9"/>
      <c r="C6" s="9"/>
    </row>
    <row r="7" spans="1:7" x14ac:dyDescent="0.2">
      <c r="A7" s="14" t="s">
        <v>178</v>
      </c>
      <c r="B7" s="13"/>
      <c r="C7" s="13"/>
    </row>
    <row r="8" spans="1:7" x14ac:dyDescent="0.2">
      <c r="A8" s="26" t="s">
        <v>170</v>
      </c>
      <c r="B8" s="47"/>
      <c r="C8" s="9"/>
    </row>
    <row r="9" spans="1:7" x14ac:dyDescent="0.2">
      <c r="A9" s="26" t="s">
        <v>64</v>
      </c>
      <c r="B9" s="47"/>
      <c r="C9" s="9"/>
    </row>
    <row r="10" spans="1:7" x14ac:dyDescent="0.2">
      <c r="A10" s="48"/>
      <c r="B10" s="49"/>
      <c r="G10" s="50"/>
    </row>
    <row r="11" spans="1:7" ht="180.6" customHeight="1" x14ac:dyDescent="0.2">
      <c r="A11" s="239" t="s">
        <v>186</v>
      </c>
      <c r="B11" s="239"/>
      <c r="C11" s="239"/>
      <c r="D11" s="239"/>
      <c r="E11" s="239"/>
      <c r="F11" s="239"/>
      <c r="G11" s="50"/>
    </row>
    <row r="12" spans="1:7" x14ac:dyDescent="0.2">
      <c r="A12" s="55"/>
      <c r="B12" s="55"/>
      <c r="C12" s="55"/>
      <c r="D12" s="55"/>
      <c r="E12" s="55"/>
      <c r="F12" s="55"/>
      <c r="G12" s="50"/>
    </row>
    <row r="13" spans="1:7" s="56" customFormat="1" x14ac:dyDescent="0.2">
      <c r="A13" s="56" t="s">
        <v>179</v>
      </c>
    </row>
    <row r="14" spans="1:7" x14ac:dyDescent="0.2">
      <c r="A14" s="48"/>
      <c r="B14" s="49"/>
      <c r="G14" s="50"/>
    </row>
    <row r="15" spans="1:7" s="28" customFormat="1" x14ac:dyDescent="0.2">
      <c r="A15" s="71" t="s">
        <v>8</v>
      </c>
      <c r="B15" s="72"/>
      <c r="C15" s="73" t="s">
        <v>42</v>
      </c>
      <c r="D15" s="73" t="s">
        <v>4</v>
      </c>
      <c r="E15" s="74" t="s">
        <v>41</v>
      </c>
      <c r="F15" s="74" t="s">
        <v>5</v>
      </c>
    </row>
    <row r="16" spans="1:7" s="28" customFormat="1" x14ac:dyDescent="0.2">
      <c r="A16" s="57">
        <v>1</v>
      </c>
      <c r="B16" s="29" t="s">
        <v>6</v>
      </c>
      <c r="C16" s="30">
        <v>43101</v>
      </c>
      <c r="D16" s="30">
        <v>43466</v>
      </c>
      <c r="E16" s="30">
        <v>43831</v>
      </c>
      <c r="F16" s="58"/>
    </row>
    <row r="17" spans="1:6" s="28" customFormat="1" x14ac:dyDescent="0.2">
      <c r="A17" s="57">
        <v>2</v>
      </c>
      <c r="B17" s="29" t="s">
        <v>7</v>
      </c>
      <c r="C17" s="30">
        <v>43465</v>
      </c>
      <c r="D17" s="30">
        <v>43830</v>
      </c>
      <c r="E17" s="30">
        <v>44196</v>
      </c>
      <c r="F17" s="58"/>
    </row>
    <row r="18" spans="1:6" s="28" customFormat="1" x14ac:dyDescent="0.2">
      <c r="A18" s="57">
        <v>3</v>
      </c>
      <c r="B18" s="29" t="s">
        <v>9</v>
      </c>
      <c r="C18" s="31"/>
      <c r="D18" s="31"/>
      <c r="E18" s="31"/>
      <c r="F18" s="58"/>
    </row>
    <row r="19" spans="1:6" s="28" customFormat="1" x14ac:dyDescent="0.2">
      <c r="A19" s="112"/>
      <c r="B19" s="113"/>
      <c r="C19" s="134"/>
      <c r="D19" s="134"/>
      <c r="E19" s="134"/>
      <c r="F19" s="115"/>
    </row>
    <row r="20" spans="1:6" s="28" customFormat="1" x14ac:dyDescent="0.2">
      <c r="A20" s="71" t="s">
        <v>10</v>
      </c>
      <c r="B20" s="72"/>
      <c r="C20" s="73" t="s">
        <v>42</v>
      </c>
      <c r="D20" s="73" t="s">
        <v>4</v>
      </c>
      <c r="E20" s="74" t="s">
        <v>41</v>
      </c>
      <c r="F20" s="74" t="s">
        <v>5</v>
      </c>
    </row>
    <row r="21" spans="1:6" s="28" customFormat="1" ht="18" customHeight="1" x14ac:dyDescent="0.2">
      <c r="A21" s="57">
        <v>4</v>
      </c>
      <c r="B21" s="29" t="s">
        <v>11</v>
      </c>
      <c r="C21" s="33" t="s">
        <v>51</v>
      </c>
      <c r="D21" s="33" t="s">
        <v>52</v>
      </c>
      <c r="E21" s="33" t="s">
        <v>53</v>
      </c>
      <c r="F21" s="58"/>
    </row>
    <row r="22" spans="1:6" s="28" customFormat="1" x14ac:dyDescent="0.2">
      <c r="A22" s="57">
        <v>5</v>
      </c>
      <c r="B22" s="29" t="s">
        <v>12</v>
      </c>
      <c r="C22" s="38"/>
      <c r="D22" s="38"/>
      <c r="E22" s="38"/>
      <c r="F22" s="59"/>
    </row>
    <row r="23" spans="1:6" s="28" customFormat="1" x14ac:dyDescent="0.2">
      <c r="A23" s="57">
        <v>6</v>
      </c>
      <c r="B23" s="29" t="s">
        <v>13</v>
      </c>
      <c r="C23" s="34">
        <v>12</v>
      </c>
      <c r="D23" s="34">
        <v>12</v>
      </c>
      <c r="E23" s="34">
        <v>12</v>
      </c>
      <c r="F23" s="60"/>
    </row>
    <row r="24" spans="1:6" s="28" customFormat="1" x14ac:dyDescent="0.2">
      <c r="A24" s="57">
        <v>7</v>
      </c>
      <c r="B24" s="29" t="s">
        <v>14</v>
      </c>
      <c r="C24" s="35"/>
      <c r="D24" s="35"/>
      <c r="E24" s="35"/>
      <c r="F24" s="60"/>
    </row>
    <row r="25" spans="1:6" s="28" customFormat="1" x14ac:dyDescent="0.2">
      <c r="A25" s="57">
        <v>8</v>
      </c>
      <c r="B25" s="29" t="s">
        <v>15</v>
      </c>
      <c r="C25" s="36">
        <f>+(1+C24)^(C23/12)</f>
        <v>1</v>
      </c>
      <c r="D25" s="36">
        <f>+(1+D24)^(D23/12)</f>
        <v>1</v>
      </c>
      <c r="E25" s="36">
        <f>+(1+E24)^(E23/12)</f>
        <v>1</v>
      </c>
      <c r="F25" s="60"/>
    </row>
    <row r="26" spans="1:6" s="28" customFormat="1" x14ac:dyDescent="0.2">
      <c r="A26" s="57">
        <v>9</v>
      </c>
      <c r="B26" s="29" t="s">
        <v>16</v>
      </c>
      <c r="C26" s="37">
        <f>+C22*C25</f>
        <v>0</v>
      </c>
      <c r="D26" s="37">
        <f>+D22*D25</f>
        <v>0</v>
      </c>
      <c r="E26" s="37">
        <f>+E22*E25</f>
        <v>0</v>
      </c>
      <c r="F26" s="60"/>
    </row>
    <row r="27" spans="1:6" s="28" customFormat="1" x14ac:dyDescent="0.2">
      <c r="A27" s="57">
        <v>10</v>
      </c>
      <c r="B27" s="29" t="s">
        <v>17</v>
      </c>
      <c r="C27" s="38"/>
      <c r="D27" s="38"/>
      <c r="E27" s="38"/>
      <c r="F27" s="60"/>
    </row>
    <row r="28" spans="1:6" s="28" customFormat="1" x14ac:dyDescent="0.2">
      <c r="A28" s="57">
        <v>11</v>
      </c>
      <c r="B28" s="29" t="s">
        <v>18</v>
      </c>
      <c r="C28" s="38"/>
      <c r="D28" s="38"/>
      <c r="E28" s="38"/>
      <c r="F28" s="60"/>
    </row>
    <row r="29" spans="1:6" s="28" customFormat="1" x14ac:dyDescent="0.2">
      <c r="A29" s="57">
        <v>12</v>
      </c>
      <c r="B29" s="29" t="s">
        <v>19</v>
      </c>
      <c r="C29" s="38"/>
      <c r="D29" s="38"/>
      <c r="E29" s="38"/>
      <c r="F29" s="60"/>
    </row>
    <row r="30" spans="1:6" s="28" customFormat="1" x14ac:dyDescent="0.2">
      <c r="A30" s="57">
        <v>13</v>
      </c>
      <c r="B30" s="39" t="s">
        <v>20</v>
      </c>
      <c r="C30" s="38"/>
      <c r="D30" s="38"/>
      <c r="E30" s="38"/>
      <c r="F30" s="60"/>
    </row>
    <row r="31" spans="1:6" s="28" customFormat="1" x14ac:dyDescent="0.2">
      <c r="A31" s="57">
        <v>14</v>
      </c>
      <c r="B31" s="39" t="s">
        <v>20</v>
      </c>
      <c r="C31" s="38"/>
      <c r="D31" s="38"/>
      <c r="E31" s="38"/>
      <c r="F31" s="60"/>
    </row>
    <row r="32" spans="1:6" s="28" customFormat="1" x14ac:dyDescent="0.2">
      <c r="A32" s="57">
        <v>15</v>
      </c>
      <c r="B32" s="39" t="s">
        <v>20</v>
      </c>
      <c r="C32" s="38"/>
      <c r="D32" s="38"/>
      <c r="E32" s="38"/>
      <c r="F32" s="61"/>
    </row>
    <row r="33" spans="1:6" s="28" customFormat="1" x14ac:dyDescent="0.2">
      <c r="A33" s="57">
        <v>16</v>
      </c>
      <c r="B33" s="40" t="s">
        <v>21</v>
      </c>
      <c r="C33" s="41">
        <f>+C26*C27*C28*C29*C30*C31*C32</f>
        <v>0</v>
      </c>
      <c r="D33" s="41">
        <f>+D26*D27*D28*D29*D30*D31*D32</f>
        <v>0</v>
      </c>
      <c r="E33" s="41">
        <f>+E26*E27*E28*E29*E30*E31*E32</f>
        <v>0</v>
      </c>
      <c r="F33" s="59"/>
    </row>
    <row r="34" spans="1:6" s="28" customFormat="1" x14ac:dyDescent="0.2">
      <c r="A34" s="57">
        <v>17</v>
      </c>
      <c r="B34" s="40" t="s">
        <v>22</v>
      </c>
      <c r="C34" s="42"/>
      <c r="D34" s="42"/>
      <c r="E34" s="42"/>
      <c r="F34" s="60"/>
    </row>
    <row r="35" spans="1:6" s="28" customFormat="1" x14ac:dyDescent="0.2">
      <c r="A35" s="57">
        <v>18</v>
      </c>
      <c r="B35" s="29" t="s">
        <v>23</v>
      </c>
      <c r="C35" s="43"/>
      <c r="D35" s="43"/>
      <c r="E35" s="43"/>
      <c r="F35" s="61"/>
    </row>
    <row r="36" spans="1:6" s="28" customFormat="1" x14ac:dyDescent="0.2">
      <c r="A36" s="57"/>
      <c r="B36" s="29"/>
      <c r="C36" s="44"/>
      <c r="D36" s="44"/>
      <c r="E36" s="44"/>
      <c r="F36" s="58"/>
    </row>
    <row r="37" spans="1:6" s="53" customFormat="1" x14ac:dyDescent="0.2">
      <c r="A37" s="62">
        <v>19</v>
      </c>
      <c r="B37" s="51" t="s">
        <v>24</v>
      </c>
      <c r="C37" s="52">
        <f>+C33*C35+(C34*(1-C35))</f>
        <v>0</v>
      </c>
      <c r="D37" s="52">
        <f>+D33*D35+(D34*(1-D35))</f>
        <v>0</v>
      </c>
      <c r="E37" s="52">
        <f>+E33*E35+(E34*(1-E35))</f>
        <v>0</v>
      </c>
      <c r="F37" s="63"/>
    </row>
    <row r="38" spans="1:6" s="28" customFormat="1" x14ac:dyDescent="0.2">
      <c r="A38" s="112"/>
      <c r="B38" s="113"/>
      <c r="C38" s="114"/>
      <c r="D38" s="114"/>
      <c r="E38" s="114"/>
      <c r="F38" s="115"/>
    </row>
    <row r="39" spans="1:6" s="28" customFormat="1" x14ac:dyDescent="0.2">
      <c r="A39" s="71" t="s">
        <v>25</v>
      </c>
      <c r="B39" s="72"/>
      <c r="C39" s="73" t="s">
        <v>42</v>
      </c>
      <c r="D39" s="73" t="s">
        <v>4</v>
      </c>
      <c r="E39" s="74" t="s">
        <v>41</v>
      </c>
      <c r="F39" s="74" t="s">
        <v>5</v>
      </c>
    </row>
    <row r="40" spans="1:6" s="28" customFormat="1" x14ac:dyDescent="0.2">
      <c r="A40" s="57">
        <v>20</v>
      </c>
      <c r="B40" s="29" t="s">
        <v>26</v>
      </c>
      <c r="C40" s="45"/>
      <c r="D40" s="45"/>
      <c r="E40" s="45"/>
      <c r="F40" s="64"/>
    </row>
    <row r="41" spans="1:6" s="28" customFormat="1" x14ac:dyDescent="0.2">
      <c r="A41" s="57">
        <v>21</v>
      </c>
      <c r="B41" s="29" t="s">
        <v>27</v>
      </c>
      <c r="C41" s="31"/>
      <c r="D41" s="31"/>
      <c r="E41" s="31"/>
      <c r="F41" s="65"/>
    </row>
    <row r="42" spans="1:6" s="28" customFormat="1" x14ac:dyDescent="0.2">
      <c r="A42" s="57">
        <v>22</v>
      </c>
      <c r="B42" s="29" t="s">
        <v>28</v>
      </c>
      <c r="C42" s="45"/>
      <c r="D42" s="45"/>
      <c r="E42" s="45"/>
      <c r="F42" s="65"/>
    </row>
    <row r="43" spans="1:6" s="28" customFormat="1" x14ac:dyDescent="0.2">
      <c r="A43" s="57">
        <v>23</v>
      </c>
      <c r="B43" s="39" t="s">
        <v>29</v>
      </c>
      <c r="C43" s="45"/>
      <c r="D43" s="45"/>
      <c r="E43" s="45"/>
      <c r="F43" s="65"/>
    </row>
    <row r="44" spans="1:6" s="28" customFormat="1" x14ac:dyDescent="0.2">
      <c r="A44" s="57">
        <v>24</v>
      </c>
      <c r="B44" s="39" t="s">
        <v>29</v>
      </c>
      <c r="C44" s="45"/>
      <c r="D44" s="45"/>
      <c r="E44" s="45"/>
      <c r="F44" s="65"/>
    </row>
    <row r="45" spans="1:6" s="28" customFormat="1" x14ac:dyDescent="0.2">
      <c r="A45" s="57">
        <v>25</v>
      </c>
      <c r="B45" s="39" t="s">
        <v>29</v>
      </c>
      <c r="C45" s="45"/>
      <c r="D45" s="45"/>
      <c r="E45" s="45"/>
      <c r="F45" s="65"/>
    </row>
    <row r="46" spans="1:6" s="28" customFormat="1" x14ac:dyDescent="0.2">
      <c r="A46" s="57">
        <v>26</v>
      </c>
      <c r="B46" s="39" t="s">
        <v>29</v>
      </c>
      <c r="C46" s="45"/>
      <c r="D46" s="45"/>
      <c r="E46" s="45"/>
      <c r="F46" s="65"/>
    </row>
    <row r="47" spans="1:6" s="28" customFormat="1" x14ac:dyDescent="0.2">
      <c r="A47" s="57">
        <v>27</v>
      </c>
      <c r="B47" s="29" t="s">
        <v>30</v>
      </c>
      <c r="C47" s="36">
        <f>+C42*C43*C44*C45*C46</f>
        <v>0</v>
      </c>
      <c r="D47" s="36">
        <f>+D42*D43*D44*D45*D46</f>
        <v>0</v>
      </c>
      <c r="E47" s="36">
        <f>+E42*E43*E44*E45*E46</f>
        <v>0</v>
      </c>
      <c r="F47" s="65"/>
    </row>
    <row r="48" spans="1:6" s="53" customFormat="1" x14ac:dyDescent="0.2">
      <c r="A48" s="62">
        <v>28</v>
      </c>
      <c r="B48" s="51" t="s">
        <v>31</v>
      </c>
      <c r="C48" s="54">
        <f>+C41*C47</f>
        <v>0</v>
      </c>
      <c r="D48" s="54">
        <f>+D41*D47</f>
        <v>0</v>
      </c>
      <c r="E48" s="54">
        <f>+E41*E47</f>
        <v>0</v>
      </c>
      <c r="F48" s="66"/>
    </row>
    <row r="49" spans="1:6" s="53" customFormat="1" x14ac:dyDescent="0.2">
      <c r="A49" s="62"/>
      <c r="B49" s="51"/>
      <c r="C49" s="54"/>
      <c r="D49" s="54"/>
      <c r="E49" s="54"/>
      <c r="F49" s="63"/>
    </row>
    <row r="50" spans="1:6" s="28" customFormat="1" x14ac:dyDescent="0.2">
      <c r="A50" s="71" t="s">
        <v>32</v>
      </c>
      <c r="B50" s="72"/>
      <c r="C50" s="73" t="s">
        <v>42</v>
      </c>
      <c r="D50" s="73" t="s">
        <v>4</v>
      </c>
      <c r="E50" s="74" t="s">
        <v>41</v>
      </c>
      <c r="F50" s="74" t="s">
        <v>5</v>
      </c>
    </row>
    <row r="51" spans="1:6" s="28" customFormat="1" x14ac:dyDescent="0.2">
      <c r="A51" s="57">
        <v>29</v>
      </c>
      <c r="B51" s="29" t="s">
        <v>33</v>
      </c>
      <c r="C51" s="46"/>
      <c r="D51" s="46"/>
      <c r="E51" s="46"/>
      <c r="F51" s="64"/>
    </row>
    <row r="52" spans="1:6" s="28" customFormat="1" x14ac:dyDescent="0.2">
      <c r="A52" s="57">
        <v>30</v>
      </c>
      <c r="B52" s="29" t="s">
        <v>34</v>
      </c>
      <c r="C52" s="46"/>
      <c r="D52" s="46"/>
      <c r="E52" s="46"/>
      <c r="F52" s="65"/>
    </row>
    <row r="53" spans="1:6" s="28" customFormat="1" x14ac:dyDescent="0.2">
      <c r="A53" s="57">
        <v>31</v>
      </c>
      <c r="B53" s="29" t="s">
        <v>35</v>
      </c>
      <c r="C53" s="46"/>
      <c r="D53" s="46"/>
      <c r="E53" s="46"/>
      <c r="F53" s="65"/>
    </row>
    <row r="54" spans="1:6" s="28" customFormat="1" x14ac:dyDescent="0.2">
      <c r="A54" s="57">
        <v>32</v>
      </c>
      <c r="B54" s="29" t="s">
        <v>36</v>
      </c>
      <c r="C54" s="46"/>
      <c r="D54" s="46"/>
      <c r="E54" s="46"/>
      <c r="F54" s="65"/>
    </row>
    <row r="55" spans="1:6" s="28" customFormat="1" x14ac:dyDescent="0.2">
      <c r="A55" s="57">
        <v>33</v>
      </c>
      <c r="B55" s="39" t="s">
        <v>37</v>
      </c>
      <c r="C55" s="46"/>
      <c r="D55" s="46"/>
      <c r="E55" s="46"/>
      <c r="F55" s="65"/>
    </row>
    <row r="56" spans="1:6" s="53" customFormat="1" x14ac:dyDescent="0.2">
      <c r="A56" s="62">
        <v>34</v>
      </c>
      <c r="B56" s="51" t="s">
        <v>38</v>
      </c>
      <c r="C56" s="52">
        <f>SUM(C51:C55)</f>
        <v>0</v>
      </c>
      <c r="D56" s="52">
        <f>SUM(D51:D55)</f>
        <v>0</v>
      </c>
      <c r="E56" s="52">
        <f>SUM(E51:E55)</f>
        <v>0</v>
      </c>
      <c r="F56" s="67"/>
    </row>
    <row r="57" spans="1:6" s="28" customFormat="1" x14ac:dyDescent="0.2">
      <c r="A57" s="57"/>
      <c r="B57" s="29"/>
      <c r="C57" s="32"/>
      <c r="D57" s="32"/>
      <c r="E57" s="32"/>
      <c r="F57" s="68"/>
    </row>
    <row r="58" spans="1:6" s="53" customFormat="1" x14ac:dyDescent="0.2">
      <c r="A58" s="71" t="s">
        <v>69</v>
      </c>
      <c r="B58" s="76"/>
      <c r="C58" s="73">
        <f>C37-C48+C56</f>
        <v>0</v>
      </c>
      <c r="D58" s="73">
        <f>D37-D48+D56</f>
        <v>0</v>
      </c>
      <c r="E58" s="74">
        <f>E37-E48+E56</f>
        <v>0</v>
      </c>
      <c r="F58" s="74"/>
    </row>
  </sheetData>
  <mergeCells count="4">
    <mergeCell ref="A11:F11"/>
    <mergeCell ref="A5:B5"/>
    <mergeCell ref="C5:F5"/>
    <mergeCell ref="A2:F2"/>
  </mergeCells>
  <pageMargins left="0.25" right="0.25" top="0.75" bottom="0.75" header="0.3" footer="0.3"/>
  <pageSetup scale="85" fitToHeight="0" orientation="landscape" r:id="rId1"/>
  <headerFooter>
    <oddFooter>&amp;L&amp;A&amp;CPage &amp;P of &amp;N</oddFooter>
  </headerFooter>
  <rowBreaks count="1" manualBreakCount="1">
    <brk id="1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Instructions</vt:lpstr>
      <vt:lpstr>MA Premium</vt:lpstr>
      <vt:lpstr>MA Budgets</vt:lpstr>
      <vt:lpstr>MA Gain Sharing</vt:lpstr>
      <vt:lpstr>(A) MA Premium Develop</vt:lpstr>
      <vt:lpstr>(B) MA Premium Develop</vt:lpstr>
      <vt:lpstr>(C) MA Premium Develop</vt:lpstr>
      <vt:lpstr>(D) MA Premium Develop</vt:lpstr>
      <vt:lpstr>(E) MA Premium Develop</vt:lpstr>
      <vt:lpstr>(F) MA Premium Develop</vt:lpstr>
      <vt:lpstr>(G) MA Premium Develop</vt:lpstr>
      <vt:lpstr>(H) MA Premium Develop</vt:lpstr>
      <vt:lpstr>(I) MA Premium Develop</vt:lpstr>
      <vt:lpstr>(J) MA Premium Develop</vt:lpstr>
      <vt:lpstr>(K) MA Premium Develop</vt:lpstr>
      <vt:lpstr>'(A) MA Premium Develop'!Print_Area</vt:lpstr>
      <vt:lpstr>'(B) MA Premium Develop'!Print_Area</vt:lpstr>
      <vt:lpstr>'(C) MA Premium Develop'!Print_Area</vt:lpstr>
      <vt:lpstr>'(D) MA Premium Develop'!Print_Area</vt:lpstr>
      <vt:lpstr>'(E) MA Premium Develop'!Print_Area</vt:lpstr>
      <vt:lpstr>'(F) MA Premium Develop'!Print_Area</vt:lpstr>
      <vt:lpstr>'(G) MA Premium Develop'!Print_Area</vt:lpstr>
      <vt:lpstr>'(H) MA Premium Develop'!Print_Area</vt:lpstr>
      <vt:lpstr>'(I) MA Premium Develop'!Print_Area</vt:lpstr>
      <vt:lpstr>'(J) MA Premium Develop'!Print_Area</vt:lpstr>
      <vt:lpstr>'(K) MA Premium Develop'!Print_Area</vt:lpstr>
      <vt:lpstr>Instructions!Print_Area</vt:lpstr>
      <vt:lpstr>'MA Budgets'!Print_Area</vt:lpstr>
      <vt:lpstr>'MA Gain Sharing'!Print_Area</vt:lpstr>
      <vt:lpstr>'MA Premium'!Print_Area</vt:lpstr>
      <vt:lpstr>Instructions!Print_Titles</vt:lpstr>
      <vt:lpstr>'MA Budgets'!Print_Titles</vt:lpstr>
      <vt:lpstr>'MA Gain Sharing'!Print_Titles</vt:lpstr>
      <vt:lpstr>'MA Premium'!Print_Titles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2018-02-26T15:24:14Z</dcterms:created>
  <dcterms:modified xsi:type="dcterms:W3CDTF">2018-05-22T14:45:58Z</dcterms:modified>
</cp:coreProperties>
</file>