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Procurement Specialists\Josh Descoteaux\Current Projects\IELS\RFP Attachments\Final Attachments\"/>
    </mc:Choice>
  </mc:AlternateContent>
  <bookViews>
    <workbookView xWindow="480" yWindow="30" windowWidth="19320" windowHeight="11640"/>
  </bookViews>
  <sheets>
    <sheet name="Recreational - % of Transaction" sheetId="1" r:id="rId1"/>
    <sheet name="Commercial Marine - Per Priv " sheetId="2" r:id="rId2"/>
    <sheet name="No Cost Privileges" sheetId="3" r:id="rId3"/>
  </sheets>
  <calcPr calcId="152511"/>
</workbook>
</file>

<file path=xl/calcChain.xml><?xml version="1.0" encoding="utf-8"?>
<calcChain xmlns="http://schemas.openxmlformats.org/spreadsheetml/2006/main">
  <c r="G73" i="1" l="1"/>
  <c r="G75" i="1" s="1"/>
  <c r="F73" i="1"/>
  <c r="F75" i="1" s="1"/>
  <c r="E73" i="1"/>
  <c r="E75" i="1" s="1"/>
  <c r="D73" i="1"/>
  <c r="D75" i="1" s="1"/>
  <c r="C73" i="1"/>
  <c r="C75" i="1" s="1"/>
  <c r="B73" i="1"/>
  <c r="B75" i="1" s="1"/>
  <c r="G15" i="3" l="1"/>
  <c r="G17" i="3" s="1"/>
  <c r="F15" i="3"/>
  <c r="F17" i="3" s="1"/>
  <c r="E15" i="3"/>
  <c r="E17" i="3" s="1"/>
  <c r="D15" i="3"/>
  <c r="D17" i="3" s="1"/>
  <c r="C15" i="3"/>
  <c r="C17" i="3" s="1"/>
  <c r="B15" i="3"/>
  <c r="B17" i="3" s="1"/>
</calcChain>
</file>

<file path=xl/sharedStrings.xml><?xml version="1.0" encoding="utf-8"?>
<sst xmlns="http://schemas.openxmlformats.org/spreadsheetml/2006/main" count="73" uniqueCount="28">
  <si>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</si>
  <si>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</si>
  <si>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</si>
  <si>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</si>
  <si>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</si>
  <si>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</si>
  <si>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</si>
  <si>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</si>
  <si>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</si>
  <si>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</si>
  <si>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 xml:space="preserve">November </t>
  </si>
  <si>
    <t>December</t>
  </si>
  <si>
    <t>TOTAL MONTHLY NUMBER OF BILLABLE PRIVILEGES SOLD BY CALENDAR YEAR</t>
  </si>
  <si>
    <t>TOTAL MONTHLY NUMBER OF TRANSACTIONS BY CALENDAR YEAR</t>
  </si>
  <si>
    <t xml:space="preserve">TOTAL MONTHLY REVENUE BY CALENDAR YEAR </t>
  </si>
  <si>
    <t>TOTAL NUMBER OF COMMERCIAL MARINE PRIVILEGES SOLD BY CALENDAR YEAR</t>
  </si>
  <si>
    <t>PRIVILEGES</t>
  </si>
  <si>
    <t>REVENUE</t>
  </si>
  <si>
    <t xml:space="preserve">Recreational Licenses (Hunt and Fish) are to be priced as a % of transaction fee and added to the customer's total. </t>
  </si>
  <si>
    <t>Commercial Marine Privileges are to be priced based on a per-privilege fee paid for by the NJDFW, which will be billed monthly</t>
  </si>
  <si>
    <t>T3047 Attachment A</t>
  </si>
  <si>
    <t xml:space="preserve">Disabled Veteran </t>
  </si>
  <si>
    <t>Year</t>
  </si>
  <si>
    <t># items</t>
  </si>
  <si>
    <t>National Guard</t>
  </si>
  <si>
    <t>Farmer Permits</t>
  </si>
  <si>
    <t>TOTALS</t>
  </si>
  <si>
    <t>TOTAL NUMBER OF INDIVIDUAL NO COST PRIVILEGES SOLD BY CALENDAR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</si>
</sst>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"/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2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2" borderId="1" xfId="0" applyFont="1" applyFill="1" applyBorder="1"/>
    <xf numFmtId="0" fontId="2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164" fontId="0" fillId="0" borderId="0" xfId="0" applyNumberForma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3" borderId="1" xfId="0" applyFont="1" applyFill="1" applyBorder="1"/>
    <xf numFmtId="1" fontId="6" fillId="3" borderId="1" xfId="0" applyNumberFormat="1" applyFont="1" applyFill="1" applyBorder="1"/>
    <xf numFmtId="0" fontId="1" fillId="0" borderId="0" xfId="0" applyFont="1"/>
    <xf numFmtId="0" fontId="2" fillId="0" borderId="0" xfId="0" applyFont="1" applyAlignment="1"/>
    <xf numFmtId="0" fontId="3" fillId="0" borderId="0" xfId="0" applyFont="1" applyAlignment="1"/>
    <xf numFmtId="165" fontId="0" fillId="0" borderId="1" xfId="2" applyNumberFormat="1" applyFont="1" applyBorder="1"/>
    <xf numFmtId="165" fontId="6" fillId="3" borderId="1" xfId="2" applyNumberFormat="1" applyFont="1" applyFill="1" applyBorder="1"/>
    <xf numFmtId="0" fontId="2" fillId="0" borderId="0" xfId="0" applyFont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Comma" xfId="2" builtinId="3"/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5"/>
  <sheetViews>
    <sheetView tabSelected="1" zoomScaleNormal="100" workbookViewId="0">
      <selection activeCell="N72" sqref="N72"/>
    </sheetView>
  </sheetViews>
  <sheetFormatPr defaultRowHeight="15" x14ac:dyDescent="0.25"/>
  <cols>
    <col min="1" max="1" width="20.140625" customWidth="1"/>
    <col min="2" max="2" width="14.28515625" bestFit="1" customWidth="1"/>
    <col min="3" max="6" width="12.7109375" customWidth="1"/>
    <col min="7" max="7" width="12.7109375" bestFit="1" customWidth="1"/>
  </cols>
  <sheetData>
    <row r="1" spans="1:7" ht="18.600000000000001" x14ac:dyDescent="0.45">
      <c r="A1" s="27" t="s">
        <v>20</v>
      </c>
      <c r="B1" s="27"/>
      <c r="C1" s="27"/>
      <c r="D1" s="27"/>
      <c r="E1" s="27"/>
      <c r="F1" s="27"/>
    </row>
    <row r="2" spans="1:7" ht="18.75" x14ac:dyDescent="0.3">
      <c r="A2" s="16"/>
      <c r="B2" s="16"/>
      <c r="C2" s="16"/>
      <c r="D2" s="16"/>
      <c r="E2" s="16"/>
      <c r="F2" s="16"/>
    </row>
    <row r="3" spans="1:7" ht="21" customHeight="1" x14ac:dyDescent="0.4">
      <c r="A3" s="28" t="s">
        <v>12</v>
      </c>
      <c r="B3" s="28"/>
      <c r="C3" s="28"/>
      <c r="D3" s="28"/>
      <c r="E3" s="28"/>
      <c r="F3" s="28"/>
      <c r="G3" s="28"/>
    </row>
    <row r="4" spans="1:7" ht="21" customHeight="1" x14ac:dyDescent="0.45">
      <c r="A4" s="4"/>
      <c r="B4" s="4"/>
      <c r="C4" s="4"/>
      <c r="D4" s="4"/>
      <c r="E4" s="4"/>
      <c r="F4" s="4"/>
    </row>
    <row r="5" spans="1:7" ht="26.25" customHeight="1" x14ac:dyDescent="0.3">
      <c r="A5" s="1"/>
      <c r="B5" s="2">
        <v>2011</v>
      </c>
      <c r="C5" s="2">
        <v>2012</v>
      </c>
      <c r="D5" s="2">
        <v>2013</v>
      </c>
      <c r="E5" s="2">
        <v>2014</v>
      </c>
      <c r="F5" s="2">
        <v>2015</v>
      </c>
      <c r="G5" s="5">
        <v>2016</v>
      </c>
    </row>
    <row r="6" spans="1:7" ht="18.75" x14ac:dyDescent="0.3">
      <c r="A6" s="3" t="s">
        <v>0</v>
      </c>
      <c r="B6" s="19">
        <v>51961</v>
      </c>
      <c r="C6" s="19">
        <v>58592</v>
      </c>
      <c r="D6" s="19">
        <v>59343</v>
      </c>
      <c r="E6" s="19">
        <v>52836</v>
      </c>
      <c r="F6" s="19">
        <v>50143</v>
      </c>
      <c r="G6" s="21">
        <v>53905</v>
      </c>
    </row>
    <row r="7" spans="1:7" ht="18.75" x14ac:dyDescent="0.3">
      <c r="A7" s="1" t="s">
        <v>1</v>
      </c>
      <c r="B7" s="20">
        <v>27501</v>
      </c>
      <c r="C7" s="20">
        <v>30192</v>
      </c>
      <c r="D7" s="20">
        <v>23720</v>
      </c>
      <c r="E7" s="20">
        <v>23356</v>
      </c>
      <c r="F7" s="20">
        <v>21438</v>
      </c>
      <c r="G7" s="22">
        <v>28438</v>
      </c>
    </row>
    <row r="8" spans="1:7" ht="18.75" x14ac:dyDescent="0.3">
      <c r="A8" s="3" t="s">
        <v>2</v>
      </c>
      <c r="B8" s="19">
        <v>50688</v>
      </c>
      <c r="C8" s="19">
        <v>65768</v>
      </c>
      <c r="D8" s="19">
        <v>47312</v>
      </c>
      <c r="E8" s="19">
        <v>50895</v>
      </c>
      <c r="F8" s="19">
        <v>53025</v>
      </c>
      <c r="G8" s="21">
        <v>64262</v>
      </c>
    </row>
    <row r="9" spans="1:7" ht="18.75" x14ac:dyDescent="0.3">
      <c r="A9" s="1" t="s">
        <v>3</v>
      </c>
      <c r="B9" s="20">
        <v>103986</v>
      </c>
      <c r="C9" s="20">
        <v>104897</v>
      </c>
      <c r="D9" s="20">
        <v>115166</v>
      </c>
      <c r="E9" s="20">
        <v>104994</v>
      </c>
      <c r="F9" s="20">
        <v>106573</v>
      </c>
      <c r="G9" s="22">
        <v>87360</v>
      </c>
    </row>
    <row r="10" spans="1:7" ht="18.75" x14ac:dyDescent="0.3">
      <c r="A10" s="3" t="s">
        <v>4</v>
      </c>
      <c r="B10" s="19">
        <v>51789</v>
      </c>
      <c r="C10" s="19">
        <v>44107</v>
      </c>
      <c r="D10" s="19">
        <v>48027</v>
      </c>
      <c r="E10" s="19">
        <v>50066</v>
      </c>
      <c r="F10" s="19">
        <v>53635</v>
      </c>
      <c r="G10" s="21">
        <v>41559</v>
      </c>
    </row>
    <row r="11" spans="1:7" ht="18.75" x14ac:dyDescent="0.3">
      <c r="A11" s="1" t="s">
        <v>5</v>
      </c>
      <c r="B11" s="20">
        <v>35570</v>
      </c>
      <c r="C11" s="20">
        <v>33101</v>
      </c>
      <c r="D11" s="20">
        <v>32718</v>
      </c>
      <c r="E11" s="20">
        <v>35644</v>
      </c>
      <c r="F11" s="20">
        <v>28728</v>
      </c>
      <c r="G11" s="22">
        <v>34220</v>
      </c>
    </row>
    <row r="12" spans="1:7" ht="18.75" x14ac:dyDescent="0.3">
      <c r="A12" s="3" t="s">
        <v>6</v>
      </c>
      <c r="B12" s="19">
        <v>27257</v>
      </c>
      <c r="C12" s="19">
        <v>23739</v>
      </c>
      <c r="D12" s="19">
        <v>23902</v>
      </c>
      <c r="E12" s="19">
        <v>26556</v>
      </c>
      <c r="F12" s="19">
        <v>27012</v>
      </c>
      <c r="G12" s="21">
        <v>26682</v>
      </c>
    </row>
    <row r="13" spans="1:7" ht="18.75" x14ac:dyDescent="0.3">
      <c r="A13" s="1" t="s">
        <v>7</v>
      </c>
      <c r="B13" s="20">
        <v>17885</v>
      </c>
      <c r="C13" s="20">
        <v>20656</v>
      </c>
      <c r="D13" s="20">
        <v>23156</v>
      </c>
      <c r="E13" s="20">
        <v>24214</v>
      </c>
      <c r="F13" s="20">
        <v>21820</v>
      </c>
      <c r="G13" s="22">
        <v>18635</v>
      </c>
    </row>
    <row r="14" spans="1:7" ht="18.75" x14ac:dyDescent="0.3">
      <c r="A14" s="3" t="s">
        <v>8</v>
      </c>
      <c r="B14" s="19">
        <v>44108</v>
      </c>
      <c r="C14" s="19">
        <v>45270</v>
      </c>
      <c r="D14" s="19">
        <v>48611</v>
      </c>
      <c r="E14" s="19">
        <v>47133</v>
      </c>
      <c r="F14" s="19">
        <v>47886</v>
      </c>
      <c r="G14" s="21">
        <v>55899</v>
      </c>
    </row>
    <row r="15" spans="1:7" ht="18.75" x14ac:dyDescent="0.3">
      <c r="A15" s="1" t="s">
        <v>9</v>
      </c>
      <c r="B15" s="20">
        <v>77788</v>
      </c>
      <c r="C15" s="20">
        <v>68937</v>
      </c>
      <c r="D15" s="20">
        <v>84332</v>
      </c>
      <c r="E15" s="20">
        <v>70254</v>
      </c>
      <c r="F15" s="20">
        <v>76718</v>
      </c>
      <c r="G15" s="22">
        <v>77124</v>
      </c>
    </row>
    <row r="16" spans="1:7" ht="18.75" x14ac:dyDescent="0.3">
      <c r="A16" s="3" t="s">
        <v>10</v>
      </c>
      <c r="B16" s="19">
        <v>91399</v>
      </c>
      <c r="C16" s="19">
        <v>92684</v>
      </c>
      <c r="D16" s="19">
        <v>76377</v>
      </c>
      <c r="E16" s="19">
        <v>93910</v>
      </c>
      <c r="F16" s="19">
        <v>85110</v>
      </c>
      <c r="G16" s="21">
        <v>78766</v>
      </c>
    </row>
    <row r="17" spans="1:7" ht="18.75" x14ac:dyDescent="0.3">
      <c r="A17" s="1" t="s">
        <v>11</v>
      </c>
      <c r="B17" s="20">
        <v>65726</v>
      </c>
      <c r="C17" s="20">
        <v>58441</v>
      </c>
      <c r="D17" s="20">
        <v>76269</v>
      </c>
      <c r="E17" s="20">
        <v>75148</v>
      </c>
      <c r="F17" s="20">
        <v>72751</v>
      </c>
      <c r="G17" s="22">
        <v>61601</v>
      </c>
    </row>
    <row r="19" spans="1:7" ht="17.100000000000001" x14ac:dyDescent="0.4">
      <c r="A19" s="28" t="s">
        <v>13</v>
      </c>
      <c r="B19" s="28"/>
      <c r="C19" s="28"/>
      <c r="D19" s="28"/>
      <c r="E19" s="28"/>
      <c r="F19" s="28"/>
      <c r="G19" s="28"/>
    </row>
    <row r="20" spans="1:7" ht="15" customHeight="1" x14ac:dyDescent="0.35"/>
    <row r="21" spans="1:7" ht="26.25" customHeight="1" x14ac:dyDescent="0.3">
      <c r="A21" s="1"/>
      <c r="B21" s="2">
        <v>2011</v>
      </c>
      <c r="C21" s="2">
        <v>2012</v>
      </c>
      <c r="D21" s="2">
        <v>2013</v>
      </c>
      <c r="E21" s="2">
        <v>2014</v>
      </c>
      <c r="F21" s="2">
        <v>2015</v>
      </c>
      <c r="G21" s="5">
        <v>2016</v>
      </c>
    </row>
    <row r="22" spans="1:7" ht="18.75" x14ac:dyDescent="0.3">
      <c r="A22" s="3" t="s">
        <v>0</v>
      </c>
      <c r="B22" s="19">
        <v>34970</v>
      </c>
      <c r="C22" s="19">
        <v>39668</v>
      </c>
      <c r="D22" s="19">
        <v>39010</v>
      </c>
      <c r="E22" s="19">
        <v>34363</v>
      </c>
      <c r="F22" s="19">
        <v>35790</v>
      </c>
      <c r="G22" s="19">
        <v>33279</v>
      </c>
    </row>
    <row r="23" spans="1:7" ht="18.75" x14ac:dyDescent="0.3">
      <c r="A23" s="1" t="s">
        <v>1</v>
      </c>
      <c r="B23" s="20">
        <v>17335</v>
      </c>
      <c r="C23" s="20">
        <v>18697</v>
      </c>
      <c r="D23" s="20">
        <v>14494</v>
      </c>
      <c r="E23" s="20">
        <v>14077</v>
      </c>
      <c r="F23" s="20">
        <v>12812</v>
      </c>
      <c r="G23" s="20">
        <v>16015</v>
      </c>
    </row>
    <row r="24" spans="1:7" ht="18.75" x14ac:dyDescent="0.3">
      <c r="A24" s="3" t="s">
        <v>2</v>
      </c>
      <c r="B24" s="19">
        <v>31612</v>
      </c>
      <c r="C24" s="19">
        <v>41935</v>
      </c>
      <c r="D24" s="19">
        <v>29069</v>
      </c>
      <c r="E24" s="19">
        <v>30999</v>
      </c>
      <c r="F24" s="19">
        <v>31712</v>
      </c>
      <c r="G24" s="19">
        <v>39468</v>
      </c>
    </row>
    <row r="25" spans="1:7" ht="18.75" x14ac:dyDescent="0.3">
      <c r="A25" s="1" t="s">
        <v>3</v>
      </c>
      <c r="B25" s="20">
        <v>61923</v>
      </c>
      <c r="C25" s="20">
        <v>63597</v>
      </c>
      <c r="D25" s="20">
        <v>68764</v>
      </c>
      <c r="E25" s="20">
        <v>62443</v>
      </c>
      <c r="F25" s="20">
        <v>63561</v>
      </c>
      <c r="G25" s="20">
        <v>51839</v>
      </c>
    </row>
    <row r="26" spans="1:7" ht="18.75" x14ac:dyDescent="0.3">
      <c r="A26" s="3" t="s">
        <v>4</v>
      </c>
      <c r="B26" s="19">
        <v>36225</v>
      </c>
      <c r="C26" s="19">
        <v>31146</v>
      </c>
      <c r="D26" s="19">
        <v>33590</v>
      </c>
      <c r="E26" s="19">
        <v>35446</v>
      </c>
      <c r="F26" s="19">
        <v>38118</v>
      </c>
      <c r="G26" s="19">
        <v>28769</v>
      </c>
    </row>
    <row r="27" spans="1:7" ht="18.75" x14ac:dyDescent="0.3">
      <c r="A27" s="1" t="s">
        <v>5</v>
      </c>
      <c r="B27" s="20">
        <v>26641</v>
      </c>
      <c r="C27" s="20">
        <v>24791</v>
      </c>
      <c r="D27" s="20">
        <v>24009</v>
      </c>
      <c r="E27" s="20">
        <v>26613</v>
      </c>
      <c r="F27" s="20">
        <v>21615</v>
      </c>
      <c r="G27" s="20">
        <v>26856</v>
      </c>
    </row>
    <row r="28" spans="1:7" ht="18.75" x14ac:dyDescent="0.3">
      <c r="A28" s="3" t="s">
        <v>6</v>
      </c>
      <c r="B28" s="19">
        <v>21305</v>
      </c>
      <c r="C28" s="19">
        <v>18280</v>
      </c>
      <c r="D28" s="19">
        <v>18333</v>
      </c>
      <c r="E28" s="19">
        <v>20623</v>
      </c>
      <c r="F28" s="19">
        <v>21021</v>
      </c>
      <c r="G28" s="19">
        <v>20647</v>
      </c>
    </row>
    <row r="29" spans="1:7" ht="18.75" x14ac:dyDescent="0.3">
      <c r="A29" s="1" t="s">
        <v>7</v>
      </c>
      <c r="B29" s="20">
        <v>13181</v>
      </c>
      <c r="C29" s="20">
        <v>15327</v>
      </c>
      <c r="D29" s="20">
        <v>16992</v>
      </c>
      <c r="E29" s="20">
        <v>17551</v>
      </c>
      <c r="F29" s="20">
        <v>16290</v>
      </c>
      <c r="G29" s="20">
        <v>13749</v>
      </c>
    </row>
    <row r="30" spans="1:7" ht="18.75" x14ac:dyDescent="0.3">
      <c r="A30" s="3" t="s">
        <v>8</v>
      </c>
      <c r="B30" s="19">
        <v>23693</v>
      </c>
      <c r="C30" s="19">
        <v>24752</v>
      </c>
      <c r="D30" s="19">
        <v>25778</v>
      </c>
      <c r="E30" s="19">
        <v>23739</v>
      </c>
      <c r="F30" s="19">
        <v>23590</v>
      </c>
      <c r="G30" s="19">
        <v>28475</v>
      </c>
    </row>
    <row r="31" spans="1:7" ht="18.75" x14ac:dyDescent="0.3">
      <c r="A31" s="1" t="s">
        <v>9</v>
      </c>
      <c r="B31" s="20">
        <v>34943</v>
      </c>
      <c r="C31" s="20">
        <v>31126</v>
      </c>
      <c r="D31" s="20">
        <v>37429</v>
      </c>
      <c r="E31" s="20">
        <v>31629</v>
      </c>
      <c r="F31" s="20">
        <v>33539</v>
      </c>
      <c r="G31" s="20">
        <v>32942</v>
      </c>
    </row>
    <row r="32" spans="1:7" ht="18.75" x14ac:dyDescent="0.3">
      <c r="A32" s="3" t="s">
        <v>10</v>
      </c>
      <c r="B32" s="19">
        <v>44126</v>
      </c>
      <c r="C32" s="19">
        <v>44547</v>
      </c>
      <c r="D32" s="19">
        <v>37984</v>
      </c>
      <c r="E32" s="19">
        <v>43503</v>
      </c>
      <c r="F32" s="19">
        <v>38853</v>
      </c>
      <c r="G32" s="19">
        <v>35414</v>
      </c>
    </row>
    <row r="33" spans="1:7" ht="18.75" x14ac:dyDescent="0.3">
      <c r="A33" s="1" t="s">
        <v>11</v>
      </c>
      <c r="B33" s="20">
        <v>41003</v>
      </c>
      <c r="C33" s="20">
        <v>36062</v>
      </c>
      <c r="D33" s="20">
        <v>44335</v>
      </c>
      <c r="E33" s="20">
        <v>44229</v>
      </c>
      <c r="F33" s="20">
        <v>42946</v>
      </c>
      <c r="G33" s="20">
        <v>34776</v>
      </c>
    </row>
    <row r="35" spans="1:7" ht="17.25" x14ac:dyDescent="0.3">
      <c r="A35" s="28" t="s">
        <v>14</v>
      </c>
      <c r="B35" s="28"/>
      <c r="C35" s="28"/>
      <c r="D35" s="28"/>
      <c r="E35" s="28"/>
      <c r="F35" s="28"/>
      <c r="G35" s="28"/>
    </row>
    <row r="37" spans="1:7" ht="26.25" customHeight="1" x14ac:dyDescent="0.3">
      <c r="A37" s="1"/>
      <c r="B37" s="2">
        <v>2011</v>
      </c>
      <c r="C37" s="2">
        <v>2012</v>
      </c>
      <c r="D37" s="2">
        <v>2013</v>
      </c>
      <c r="E37" s="2">
        <v>2014</v>
      </c>
      <c r="F37" s="2">
        <v>2015</v>
      </c>
      <c r="G37" s="5">
        <v>2016</v>
      </c>
    </row>
    <row r="38" spans="1:7" ht="18.75" x14ac:dyDescent="0.3">
      <c r="A38" s="3" t="s">
        <v>0</v>
      </c>
      <c r="B38" s="17">
        <v>1441058</v>
      </c>
      <c r="C38" s="17">
        <v>1620285</v>
      </c>
      <c r="D38" s="17">
        <v>1600588</v>
      </c>
      <c r="E38" s="17">
        <v>1426728</v>
      </c>
      <c r="F38" s="17">
        <v>1499689</v>
      </c>
      <c r="G38" s="17">
        <v>1449245</v>
      </c>
    </row>
    <row r="39" spans="1:7" ht="18.75" x14ac:dyDescent="0.3">
      <c r="A39" s="1" t="s">
        <v>1</v>
      </c>
      <c r="B39" s="18">
        <v>385609</v>
      </c>
      <c r="C39" s="18">
        <v>422103</v>
      </c>
      <c r="D39" s="18">
        <v>308918</v>
      </c>
      <c r="E39" s="18">
        <v>298337</v>
      </c>
      <c r="F39" s="18">
        <v>261458</v>
      </c>
      <c r="G39" s="18">
        <v>360527</v>
      </c>
    </row>
    <row r="40" spans="1:7" ht="18.75" x14ac:dyDescent="0.3">
      <c r="A40" s="3" t="s">
        <v>2</v>
      </c>
      <c r="B40" s="17">
        <v>880750</v>
      </c>
      <c r="C40" s="17">
        <v>1149851</v>
      </c>
      <c r="D40" s="17">
        <v>835826</v>
      </c>
      <c r="E40" s="17">
        <v>904067</v>
      </c>
      <c r="F40" s="17">
        <v>933846</v>
      </c>
      <c r="G40" s="17">
        <v>1166399</v>
      </c>
    </row>
    <row r="41" spans="1:7" ht="18.75" x14ac:dyDescent="0.3">
      <c r="A41" s="1" t="s">
        <v>3</v>
      </c>
      <c r="B41" s="18">
        <v>1779706</v>
      </c>
      <c r="C41" s="18">
        <v>1767416</v>
      </c>
      <c r="D41" s="18">
        <v>1986025</v>
      </c>
      <c r="E41" s="18">
        <v>1787604</v>
      </c>
      <c r="F41" s="18">
        <v>1809977</v>
      </c>
      <c r="G41" s="18">
        <v>1541875</v>
      </c>
    </row>
    <row r="42" spans="1:7" ht="18.75" x14ac:dyDescent="0.3">
      <c r="A42" s="3" t="s">
        <v>4</v>
      </c>
      <c r="B42" s="17">
        <v>869836</v>
      </c>
      <c r="C42" s="17">
        <v>747731</v>
      </c>
      <c r="D42" s="17">
        <v>809987</v>
      </c>
      <c r="E42" s="17">
        <v>857431</v>
      </c>
      <c r="F42" s="17">
        <v>978687</v>
      </c>
      <c r="G42" s="17">
        <v>727829</v>
      </c>
    </row>
    <row r="43" spans="1:7" ht="18.75" x14ac:dyDescent="0.3">
      <c r="A43" s="1" t="s">
        <v>5</v>
      </c>
      <c r="B43" s="18">
        <v>606034</v>
      </c>
      <c r="C43" s="18">
        <v>557271</v>
      </c>
      <c r="D43" s="18">
        <v>558052</v>
      </c>
      <c r="E43" s="18">
        <v>623559</v>
      </c>
      <c r="F43" s="18">
        <v>502166</v>
      </c>
      <c r="G43" s="18">
        <v>625417</v>
      </c>
    </row>
    <row r="44" spans="1:7" ht="18.75" x14ac:dyDescent="0.3">
      <c r="A44" s="3" t="s">
        <v>6</v>
      </c>
      <c r="B44" s="17">
        <v>442989</v>
      </c>
      <c r="C44" s="17">
        <v>378546</v>
      </c>
      <c r="D44" s="17">
        <v>392365</v>
      </c>
      <c r="E44" s="17">
        <v>444774</v>
      </c>
      <c r="F44" s="17">
        <v>447452</v>
      </c>
      <c r="G44" s="17">
        <v>440506</v>
      </c>
    </row>
    <row r="45" spans="1:7" ht="18.75" x14ac:dyDescent="0.3">
      <c r="A45" s="1" t="s">
        <v>7</v>
      </c>
      <c r="B45" s="18">
        <v>284834</v>
      </c>
      <c r="C45" s="18">
        <v>337401</v>
      </c>
      <c r="D45" s="18">
        <v>376324</v>
      </c>
      <c r="E45" s="18">
        <v>390373</v>
      </c>
      <c r="F45" s="18">
        <v>372593</v>
      </c>
      <c r="G45" s="18">
        <v>315198</v>
      </c>
    </row>
    <row r="46" spans="1:7" ht="18.75" x14ac:dyDescent="0.3">
      <c r="A46" s="3" t="s">
        <v>8</v>
      </c>
      <c r="B46" s="17">
        <v>865813</v>
      </c>
      <c r="C46" s="17">
        <v>896888</v>
      </c>
      <c r="D46" s="17">
        <v>967824</v>
      </c>
      <c r="E46" s="17">
        <v>925514</v>
      </c>
      <c r="F46" s="17">
        <v>911789</v>
      </c>
      <c r="G46" s="17">
        <v>985884</v>
      </c>
    </row>
    <row r="47" spans="1:7" ht="18.75" x14ac:dyDescent="0.3">
      <c r="A47" s="1" t="s">
        <v>9</v>
      </c>
      <c r="B47" s="18">
        <v>1539694</v>
      </c>
      <c r="C47" s="18">
        <v>1344217</v>
      </c>
      <c r="D47" s="18">
        <v>1728105</v>
      </c>
      <c r="E47" s="18">
        <v>1398789</v>
      </c>
      <c r="F47" s="18">
        <v>1582148</v>
      </c>
      <c r="G47" s="18">
        <v>1612942</v>
      </c>
    </row>
    <row r="48" spans="1:7" ht="18.75" x14ac:dyDescent="0.3">
      <c r="A48" s="3" t="s">
        <v>10</v>
      </c>
      <c r="B48" s="17">
        <v>1929998</v>
      </c>
      <c r="C48" s="17">
        <v>1987973</v>
      </c>
      <c r="D48" s="17">
        <v>1601948</v>
      </c>
      <c r="E48" s="17">
        <v>2025401</v>
      </c>
      <c r="F48" s="17">
        <v>1849395</v>
      </c>
      <c r="G48" s="17">
        <v>1782780</v>
      </c>
    </row>
    <row r="49" spans="1:7" ht="18.75" x14ac:dyDescent="0.3">
      <c r="A49" s="1" t="s">
        <v>11</v>
      </c>
      <c r="B49" s="18">
        <v>1729267</v>
      </c>
      <c r="C49" s="18">
        <v>1587884</v>
      </c>
      <c r="D49" s="18">
        <v>1981986</v>
      </c>
      <c r="E49" s="18">
        <v>1975052</v>
      </c>
      <c r="F49" s="18">
        <v>1916812</v>
      </c>
      <c r="G49" s="18">
        <v>1633813</v>
      </c>
    </row>
    <row r="50" spans="1:7" x14ac:dyDescent="0.25">
      <c r="E50" s="6"/>
      <c r="F50" s="6"/>
      <c r="G50" s="6"/>
    </row>
    <row r="51" spans="1:7" x14ac:dyDescent="0.25">
      <c r="A51" t="s">
        <v>18</v>
      </c>
    </row>
    <row r="53" spans="1:7" ht="17.25" x14ac:dyDescent="0.3">
      <c r="A53" s="28" t="s">
        <v>15</v>
      </c>
      <c r="B53" s="28"/>
      <c r="C53" s="28"/>
      <c r="D53" s="28"/>
      <c r="E53" s="28"/>
      <c r="F53" s="28"/>
      <c r="G53" s="28"/>
    </row>
    <row r="54" spans="1:7" ht="18.75" x14ac:dyDescent="0.3">
      <c r="A54" s="8"/>
      <c r="B54" s="8"/>
      <c r="C54" s="8"/>
      <c r="D54" s="8"/>
      <c r="E54" s="8"/>
      <c r="F54" s="8"/>
    </row>
    <row r="55" spans="1:7" ht="18.75" x14ac:dyDescent="0.3">
      <c r="A55" s="1"/>
      <c r="B55" s="2">
        <v>2011</v>
      </c>
      <c r="C55" s="2">
        <v>2012</v>
      </c>
      <c r="D55" s="2">
        <v>2013</v>
      </c>
      <c r="E55" s="2">
        <v>2014</v>
      </c>
      <c r="F55" s="2">
        <v>2015</v>
      </c>
      <c r="G55" s="5">
        <v>2016</v>
      </c>
    </row>
    <row r="56" spans="1:7" ht="18.75" x14ac:dyDescent="0.3">
      <c r="A56" s="3" t="s">
        <v>16</v>
      </c>
      <c r="B56" s="19">
        <v>2698</v>
      </c>
      <c r="C56" s="19">
        <v>2339</v>
      </c>
      <c r="D56" s="19">
        <v>2421</v>
      </c>
      <c r="E56" s="19">
        <v>2715</v>
      </c>
      <c r="F56" s="19">
        <v>2616</v>
      </c>
      <c r="G56" s="19">
        <v>3151</v>
      </c>
    </row>
    <row r="57" spans="1:7" ht="18.75" x14ac:dyDescent="0.3">
      <c r="A57" s="1" t="s">
        <v>17</v>
      </c>
      <c r="B57" s="23">
        <v>193851</v>
      </c>
      <c r="C57" s="23">
        <v>185124</v>
      </c>
      <c r="D57" s="23">
        <v>192850</v>
      </c>
      <c r="E57" s="23">
        <v>212870</v>
      </c>
      <c r="F57" s="23">
        <v>204159</v>
      </c>
      <c r="G57" s="23">
        <v>202711</v>
      </c>
    </row>
    <row r="59" spans="1:7" x14ac:dyDescent="0.25">
      <c r="A59" t="s">
        <v>19</v>
      </c>
    </row>
    <row r="61" spans="1:7" s="11" customFormat="1" ht="18.75" x14ac:dyDescent="0.3">
      <c r="A61" s="13" t="s">
        <v>27</v>
      </c>
      <c r="B61" s="13"/>
      <c r="C61" s="13"/>
      <c r="D61" s="13"/>
      <c r="E61" s="13"/>
      <c r="F61" s="13"/>
      <c r="G61" s="13"/>
    </row>
    <row r="63" spans="1:7" x14ac:dyDescent="0.25">
      <c r="A63" s="24" t="s">
        <v>21</v>
      </c>
      <c r="B63" s="25"/>
      <c r="C63" s="25"/>
      <c r="D63" s="25"/>
      <c r="E63" s="25"/>
      <c r="F63" s="25"/>
      <c r="G63" s="26"/>
    </row>
    <row r="64" spans="1:7" x14ac:dyDescent="0.25">
      <c r="A64" s="9" t="s">
        <v>22</v>
      </c>
      <c r="B64" s="9">
        <v>2011</v>
      </c>
      <c r="C64" s="9">
        <v>2012</v>
      </c>
      <c r="D64" s="9">
        <v>2013</v>
      </c>
      <c r="E64" s="9">
        <v>2014</v>
      </c>
      <c r="F64" s="9">
        <v>2015</v>
      </c>
      <c r="G64" s="9">
        <v>2016</v>
      </c>
    </row>
    <row r="65" spans="1:7" x14ac:dyDescent="0.25">
      <c r="A65" s="9" t="s">
        <v>23</v>
      </c>
      <c r="B65" s="14">
        <v>21787</v>
      </c>
      <c r="C65" s="14">
        <v>22190</v>
      </c>
      <c r="D65" s="14">
        <v>24074</v>
      </c>
      <c r="E65" s="14">
        <v>24912</v>
      </c>
      <c r="F65" s="14">
        <v>25629</v>
      </c>
      <c r="G65" s="14">
        <v>23586</v>
      </c>
    </row>
    <row r="67" spans="1:7" x14ac:dyDescent="0.25">
      <c r="A67" s="24" t="s">
        <v>24</v>
      </c>
      <c r="B67" s="25"/>
      <c r="C67" s="25"/>
      <c r="D67" s="25"/>
      <c r="E67" s="25"/>
      <c r="F67" s="25"/>
      <c r="G67" s="26"/>
    </row>
    <row r="68" spans="1:7" x14ac:dyDescent="0.25">
      <c r="A68" s="9" t="s">
        <v>22</v>
      </c>
      <c r="B68" s="9">
        <v>2011</v>
      </c>
      <c r="C68" s="9">
        <v>2012</v>
      </c>
      <c r="D68" s="9">
        <v>2013</v>
      </c>
      <c r="E68" s="10">
        <v>2014</v>
      </c>
      <c r="F68" s="9">
        <v>2015</v>
      </c>
      <c r="G68" s="9">
        <v>2016</v>
      </c>
    </row>
    <row r="69" spans="1:7" x14ac:dyDescent="0.25">
      <c r="A69" s="9" t="s">
        <v>23</v>
      </c>
      <c r="B69" s="14">
        <v>2649</v>
      </c>
      <c r="C69" s="14">
        <v>2650</v>
      </c>
      <c r="D69" s="14">
        <v>3689</v>
      </c>
      <c r="E69" s="14">
        <v>5496</v>
      </c>
      <c r="F69" s="14">
        <v>5235</v>
      </c>
      <c r="G69" s="14">
        <v>5042</v>
      </c>
    </row>
    <row r="71" spans="1:7" x14ac:dyDescent="0.25">
      <c r="A71" s="24" t="s">
        <v>25</v>
      </c>
      <c r="B71" s="25"/>
      <c r="C71" s="25"/>
      <c r="D71" s="25"/>
      <c r="E71" s="25"/>
      <c r="F71" s="25"/>
      <c r="G71" s="26"/>
    </row>
    <row r="72" spans="1:7" x14ac:dyDescent="0.25">
      <c r="A72" s="9" t="s">
        <v>22</v>
      </c>
      <c r="B72" s="9">
        <v>2011</v>
      </c>
      <c r="C72" s="9">
        <v>2012</v>
      </c>
      <c r="D72" s="9">
        <v>2013</v>
      </c>
      <c r="E72" s="10">
        <v>2014</v>
      </c>
      <c r="F72" s="9">
        <v>2015</v>
      </c>
      <c r="G72" s="9">
        <v>2016</v>
      </c>
    </row>
    <row r="73" spans="1:7" x14ac:dyDescent="0.25">
      <c r="A73" s="9" t="s">
        <v>23</v>
      </c>
      <c r="B73" s="14">
        <f>15863+149</f>
        <v>16012</v>
      </c>
      <c r="C73" s="14">
        <f>15546+326</f>
        <v>15872</v>
      </c>
      <c r="D73" s="14">
        <f>15749+408</f>
        <v>16157</v>
      </c>
      <c r="E73" s="14">
        <f>15663+465</f>
        <v>16128</v>
      </c>
      <c r="F73" s="14">
        <f>15578+493</f>
        <v>16071</v>
      </c>
      <c r="G73" s="14">
        <f>15870+514</f>
        <v>16384</v>
      </c>
    </row>
    <row r="75" spans="1:7" x14ac:dyDescent="0.25">
      <c r="A75" s="9" t="s">
        <v>26</v>
      </c>
      <c r="B75" s="15">
        <f>B65+B69+B73</f>
        <v>40448</v>
      </c>
      <c r="C75" s="15">
        <f>C65+C69+C73</f>
        <v>40712</v>
      </c>
      <c r="D75" s="15">
        <f t="shared" ref="D75:G75" si="0">D65+D69+D73</f>
        <v>43920</v>
      </c>
      <c r="E75" s="15">
        <f t="shared" si="0"/>
        <v>46536</v>
      </c>
      <c r="F75" s="15">
        <f t="shared" si="0"/>
        <v>46935</v>
      </c>
      <c r="G75" s="15">
        <f t="shared" si="0"/>
        <v>45012</v>
      </c>
    </row>
  </sheetData>
  <sheetProtection password="EB68" sheet="1" objects="1" scenarios="1"/>
  <mergeCells count="8">
    <mergeCell ref="A63:G63"/>
    <mergeCell ref="A67:G67"/>
    <mergeCell ref="A71:G71"/>
    <mergeCell ref="A1:F1"/>
    <mergeCell ref="A19:G19"/>
    <mergeCell ref="A3:G3"/>
    <mergeCell ref="A35:G35"/>
    <mergeCell ref="A53:G53"/>
  </mergeCells>
  <printOptions horizontalCentered="1"/>
  <pageMargins left="0.7" right="0.7" top="0.75" bottom="0.75" header="0.3" footer="0.3"/>
  <pageSetup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zoomScaleNormal="100" workbookViewId="0">
      <selection activeCell="F17" sqref="F17"/>
    </sheetView>
  </sheetViews>
  <sheetFormatPr defaultRowHeight="15" x14ac:dyDescent="0.25"/>
  <cols>
    <col min="1" max="1" width="15" customWidth="1"/>
    <col min="2" max="7" width="12.5703125" customWidth="1"/>
  </cols>
  <sheetData>
    <row r="1" spans="1:7" ht="18.600000000000001" customHeight="1" x14ac:dyDescent="0.3">
      <c r="A1" s="27" t="s">
        <v>20</v>
      </c>
      <c r="B1" s="27"/>
      <c r="C1" s="27"/>
      <c r="D1" s="27"/>
      <c r="E1" s="27"/>
      <c r="F1" s="27"/>
    </row>
    <row r="2" spans="1:7" ht="18.600000000000001" customHeight="1" x14ac:dyDescent="0.3">
      <c r="A2" s="16"/>
      <c r="B2" s="16"/>
      <c r="C2" s="16"/>
      <c r="D2" s="16"/>
      <c r="E2" s="16"/>
      <c r="F2" s="16"/>
    </row>
    <row r="3" spans="1:7" ht="17.25" x14ac:dyDescent="0.3">
      <c r="A3" s="28" t="s">
        <v>15</v>
      </c>
      <c r="B3" s="28"/>
      <c r="C3" s="28"/>
      <c r="D3" s="28"/>
      <c r="E3" s="28"/>
      <c r="F3" s="28"/>
      <c r="G3" s="28"/>
    </row>
    <row r="4" spans="1:7" ht="18.600000000000001" x14ac:dyDescent="0.45">
      <c r="A4" s="7"/>
      <c r="B4" s="7"/>
      <c r="C4" s="7"/>
      <c r="D4" s="7"/>
      <c r="E4" s="7"/>
      <c r="F4" s="7"/>
    </row>
    <row r="5" spans="1:7" ht="18.75" x14ac:dyDescent="0.3">
      <c r="A5" s="1"/>
      <c r="B5" s="2">
        <v>2011</v>
      </c>
      <c r="C5" s="2">
        <v>2012</v>
      </c>
      <c r="D5" s="2">
        <v>2013</v>
      </c>
      <c r="E5" s="2">
        <v>2014</v>
      </c>
      <c r="F5" s="2">
        <v>2015</v>
      </c>
      <c r="G5" s="5">
        <v>2016</v>
      </c>
    </row>
    <row r="6" spans="1:7" ht="18.75" x14ac:dyDescent="0.3">
      <c r="A6" s="3" t="s">
        <v>16</v>
      </c>
      <c r="B6" s="19">
        <v>2698</v>
      </c>
      <c r="C6" s="19">
        <v>2339</v>
      </c>
      <c r="D6" s="19">
        <v>2421</v>
      </c>
      <c r="E6" s="19">
        <v>2715</v>
      </c>
      <c r="F6" s="19">
        <v>2616</v>
      </c>
      <c r="G6" s="19">
        <v>3151</v>
      </c>
    </row>
    <row r="7" spans="1:7" ht="18.75" x14ac:dyDescent="0.3">
      <c r="A7" s="1" t="s">
        <v>17</v>
      </c>
      <c r="B7" s="23">
        <v>193851</v>
      </c>
      <c r="C7" s="23">
        <v>185124</v>
      </c>
      <c r="D7" s="23">
        <v>192850</v>
      </c>
      <c r="E7" s="23">
        <v>212870</v>
      </c>
      <c r="F7" s="23">
        <v>204159</v>
      </c>
      <c r="G7" s="23">
        <v>202711</v>
      </c>
    </row>
    <row r="9" spans="1:7" ht="14.45" x14ac:dyDescent="0.35">
      <c r="A9" t="s">
        <v>19</v>
      </c>
    </row>
  </sheetData>
  <sheetProtection password="EB68" sheet="1" objects="1" scenarios="1"/>
  <mergeCells count="2">
    <mergeCell ref="A1:F1"/>
    <mergeCell ref="A3:G3"/>
  </mergeCells>
  <pageMargins left="0.7" right="0.7" top="0.75" bottom="0.75" header="0.3" footer="0.3"/>
  <pageSetup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I16" sqref="I16"/>
    </sheetView>
  </sheetViews>
  <sheetFormatPr defaultRowHeight="15" x14ac:dyDescent="0.25"/>
  <cols>
    <col min="1" max="1" width="8.140625" customWidth="1"/>
    <col min="2" max="6" width="12.5703125" bestFit="1" customWidth="1"/>
    <col min="7" max="7" width="9.140625" customWidth="1"/>
  </cols>
  <sheetData>
    <row r="1" spans="1:7" ht="18.75" x14ac:dyDescent="0.3">
      <c r="A1" s="27" t="s">
        <v>20</v>
      </c>
      <c r="B1" s="27"/>
      <c r="C1" s="27"/>
      <c r="D1" s="27"/>
      <c r="E1" s="27"/>
      <c r="F1" s="27"/>
    </row>
    <row r="2" spans="1:7" s="11" customFormat="1" ht="18.75" x14ac:dyDescent="0.3">
      <c r="A2" s="12"/>
      <c r="B2" s="12"/>
      <c r="C2" s="12"/>
      <c r="D2" s="12"/>
      <c r="E2" s="12"/>
      <c r="F2" s="12"/>
      <c r="G2" s="12"/>
    </row>
    <row r="3" spans="1:7" s="11" customFormat="1" ht="18.75" x14ac:dyDescent="0.3">
      <c r="A3" s="13" t="s">
        <v>27</v>
      </c>
      <c r="B3" s="13"/>
      <c r="C3" s="13"/>
      <c r="D3" s="13"/>
      <c r="E3" s="13"/>
      <c r="F3" s="13"/>
      <c r="G3" s="13"/>
    </row>
    <row r="5" spans="1:7" x14ac:dyDescent="0.25">
      <c r="A5" s="24" t="s">
        <v>21</v>
      </c>
      <c r="B5" s="25"/>
      <c r="C5" s="25"/>
      <c r="D5" s="25"/>
      <c r="E5" s="25"/>
      <c r="F5" s="25"/>
      <c r="G5" s="26"/>
    </row>
    <row r="6" spans="1:7" x14ac:dyDescent="0.25">
      <c r="A6" s="9" t="s">
        <v>22</v>
      </c>
      <c r="B6" s="9">
        <v>2011</v>
      </c>
      <c r="C6" s="9">
        <v>2012</v>
      </c>
      <c r="D6" s="9">
        <v>2013</v>
      </c>
      <c r="E6" s="9">
        <v>2014</v>
      </c>
      <c r="F6" s="9">
        <v>2015</v>
      </c>
      <c r="G6" s="9">
        <v>2016</v>
      </c>
    </row>
    <row r="7" spans="1:7" x14ac:dyDescent="0.25">
      <c r="A7" s="9" t="s">
        <v>23</v>
      </c>
      <c r="B7" s="14">
        <v>21787</v>
      </c>
      <c r="C7" s="14">
        <v>22190</v>
      </c>
      <c r="D7" s="14">
        <v>24074</v>
      </c>
      <c r="E7" s="14">
        <v>24912</v>
      </c>
      <c r="F7" s="14">
        <v>25629</v>
      </c>
      <c r="G7" s="14">
        <v>23586</v>
      </c>
    </row>
    <row r="9" spans="1:7" x14ac:dyDescent="0.25">
      <c r="A9" s="24" t="s">
        <v>24</v>
      </c>
      <c r="B9" s="25"/>
      <c r="C9" s="25"/>
      <c r="D9" s="25"/>
      <c r="E9" s="25"/>
      <c r="F9" s="25"/>
      <c r="G9" s="26"/>
    </row>
    <row r="10" spans="1:7" x14ac:dyDescent="0.25">
      <c r="A10" s="9" t="s">
        <v>22</v>
      </c>
      <c r="B10" s="9">
        <v>2011</v>
      </c>
      <c r="C10" s="9">
        <v>2012</v>
      </c>
      <c r="D10" s="9">
        <v>2013</v>
      </c>
      <c r="E10" s="10">
        <v>2014</v>
      </c>
      <c r="F10" s="9">
        <v>2015</v>
      </c>
      <c r="G10" s="9">
        <v>2016</v>
      </c>
    </row>
    <row r="11" spans="1:7" x14ac:dyDescent="0.25">
      <c r="A11" s="9" t="s">
        <v>23</v>
      </c>
      <c r="B11" s="14">
        <v>2649</v>
      </c>
      <c r="C11" s="14">
        <v>2650</v>
      </c>
      <c r="D11" s="14">
        <v>3689</v>
      </c>
      <c r="E11" s="14">
        <v>5496</v>
      </c>
      <c r="F11" s="14">
        <v>5235</v>
      </c>
      <c r="G11" s="14">
        <v>5042</v>
      </c>
    </row>
    <row r="13" spans="1:7" x14ac:dyDescent="0.25">
      <c r="A13" s="24" t="s">
        <v>25</v>
      </c>
      <c r="B13" s="25"/>
      <c r="C13" s="25"/>
      <c r="D13" s="25"/>
      <c r="E13" s="25"/>
      <c r="F13" s="25"/>
      <c r="G13" s="26"/>
    </row>
    <row r="14" spans="1:7" x14ac:dyDescent="0.25">
      <c r="A14" s="9" t="s">
        <v>22</v>
      </c>
      <c r="B14" s="9">
        <v>2011</v>
      </c>
      <c r="C14" s="9">
        <v>2012</v>
      </c>
      <c r="D14" s="9">
        <v>2013</v>
      </c>
      <c r="E14" s="10">
        <v>2014</v>
      </c>
      <c r="F14" s="9">
        <v>2015</v>
      </c>
      <c r="G14" s="9">
        <v>2016</v>
      </c>
    </row>
    <row r="15" spans="1:7" x14ac:dyDescent="0.25">
      <c r="A15" s="9" t="s">
        <v>23</v>
      </c>
      <c r="B15" s="14">
        <f>15863+149</f>
        <v>16012</v>
      </c>
      <c r="C15" s="14">
        <f>15546+326</f>
        <v>15872</v>
      </c>
      <c r="D15" s="14">
        <f>15749+408</f>
        <v>16157</v>
      </c>
      <c r="E15" s="14">
        <f>15663+465</f>
        <v>16128</v>
      </c>
      <c r="F15" s="14">
        <f>15578+493</f>
        <v>16071</v>
      </c>
      <c r="G15" s="14">
        <f>15870+514</f>
        <v>16384</v>
      </c>
    </row>
    <row r="17" spans="1:7" x14ac:dyDescent="0.25">
      <c r="A17" s="9" t="s">
        <v>26</v>
      </c>
      <c r="B17" s="15">
        <f>B7+B11+B15</f>
        <v>40448</v>
      </c>
      <c r="C17" s="15">
        <f>C7+C11+C15</f>
        <v>40712</v>
      </c>
      <c r="D17" s="15">
        <f t="shared" ref="D17:G17" si="0">D7+D11+D15</f>
        <v>43920</v>
      </c>
      <c r="E17" s="15">
        <f t="shared" si="0"/>
        <v>46536</v>
      </c>
      <c r="F17" s="15">
        <f t="shared" si="0"/>
        <v>46935</v>
      </c>
      <c r="G17" s="15">
        <f t="shared" si="0"/>
        <v>45012</v>
      </c>
    </row>
  </sheetData>
  <sheetProtection password="EB68" sheet="1" objects="1" scenarios="1"/>
  <mergeCells count="4">
    <mergeCell ref="A5:G5"/>
    <mergeCell ref="A9:G9"/>
    <mergeCell ref="A13:G13"/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Recreational - % of Transaction</vt:lpstr>
      <vt:lpstr>Commercial Marine - Per Priv </vt:lpstr>
      <vt:lpstr>No Cost Privileges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</dc:creator>
  <cp:lastModifiedBy>Joshua Descoteaux</cp:lastModifiedBy>
  <cp:lastPrinted>2017-11-30T16:48:23Z</cp:lastPrinted>
  <dcterms:created xsi:type="dcterms:W3CDTF">2014-01-31T15:12:22Z</dcterms:created>
  <dcterms:modified xsi:type="dcterms:W3CDTF">2018-01-18T14:58:12Z</dcterms:modified>
</cp:coreProperties>
</file>