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PS Contracts\In Progress Procurements\T2532 NJDEP Combe Landfill\Reprocurement\Final NJSTART Docs\"/>
    </mc:Choice>
  </mc:AlternateContent>
  <workbookProtection workbookPassword="90ED" lockStructure="1"/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K49" i="1" l="1"/>
  <c r="H9" i="1" l="1"/>
  <c r="F8" i="1"/>
  <c r="F7" i="1"/>
  <c r="J9" i="1" l="1"/>
  <c r="K6" i="1"/>
  <c r="K8" i="1"/>
  <c r="K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J27" i="1"/>
  <c r="H27" i="1"/>
  <c r="F28" i="1"/>
  <c r="F29" i="1"/>
  <c r="F30" i="1"/>
  <c r="F31" i="1"/>
  <c r="F32" i="1"/>
  <c r="F33" i="1"/>
  <c r="F34" i="1"/>
  <c r="F35" i="1"/>
  <c r="F36" i="1"/>
  <c r="F37" i="1"/>
  <c r="K37" i="1" s="1"/>
  <c r="F38" i="1"/>
  <c r="F39" i="1"/>
  <c r="F40" i="1"/>
  <c r="F41" i="1"/>
  <c r="F42" i="1"/>
  <c r="F43" i="1"/>
  <c r="F44" i="1"/>
  <c r="F45" i="1"/>
  <c r="F46" i="1"/>
  <c r="F47" i="1"/>
  <c r="F48" i="1"/>
  <c r="F27" i="1"/>
  <c r="J10" i="1"/>
  <c r="J11" i="1"/>
  <c r="J12" i="1"/>
  <c r="J13" i="1"/>
  <c r="J14" i="1"/>
  <c r="J15" i="1"/>
  <c r="J16" i="1"/>
  <c r="J17" i="1"/>
  <c r="J18" i="1"/>
  <c r="J19" i="1"/>
  <c r="J20" i="1"/>
  <c r="K21" i="1"/>
  <c r="J22" i="1"/>
  <c r="J23" i="1"/>
  <c r="J24" i="1"/>
  <c r="J25" i="1"/>
  <c r="H10" i="1"/>
  <c r="H11" i="1"/>
  <c r="H12" i="1"/>
  <c r="H13" i="1"/>
  <c r="H14" i="1"/>
  <c r="H15" i="1"/>
  <c r="H16" i="1"/>
  <c r="H17" i="1"/>
  <c r="H18" i="1"/>
  <c r="H19" i="1"/>
  <c r="H20" i="1"/>
  <c r="H22" i="1"/>
  <c r="H23" i="1"/>
  <c r="H24" i="1"/>
  <c r="H25" i="1"/>
  <c r="F6" i="1"/>
  <c r="F9" i="1"/>
  <c r="F10" i="1"/>
  <c r="F11" i="1"/>
  <c r="F12" i="1"/>
  <c r="F13" i="1"/>
  <c r="F14" i="1"/>
  <c r="F15" i="1"/>
  <c r="F16" i="1"/>
  <c r="F17" i="1"/>
  <c r="F18" i="1"/>
  <c r="F19" i="1"/>
  <c r="F20" i="1"/>
  <c r="F22" i="1"/>
  <c r="F23" i="1"/>
  <c r="F24" i="1"/>
  <c r="F25" i="1"/>
  <c r="F5" i="1"/>
  <c r="K5" i="1" s="1"/>
  <c r="K33" i="1" l="1"/>
  <c r="K15" i="1"/>
  <c r="K47" i="1"/>
  <c r="K35" i="1"/>
  <c r="K41" i="1"/>
  <c r="K19" i="1"/>
  <c r="K13" i="1"/>
  <c r="K29" i="1"/>
  <c r="K23" i="1"/>
  <c r="K11" i="1"/>
  <c r="K25" i="1"/>
  <c r="K17" i="1"/>
  <c r="K24" i="1"/>
  <c r="K20" i="1"/>
  <c r="K16" i="1"/>
  <c r="K12" i="1"/>
  <c r="K48" i="1"/>
  <c r="K44" i="1"/>
  <c r="K40" i="1"/>
  <c r="K36" i="1"/>
  <c r="K32" i="1"/>
  <c r="K22" i="1"/>
  <c r="K18" i="1"/>
  <c r="K14" i="1"/>
  <c r="K10" i="1"/>
  <c r="K46" i="1"/>
  <c r="K42" i="1"/>
  <c r="K45" i="1"/>
  <c r="K43" i="1"/>
  <c r="K39" i="1"/>
  <c r="K38" i="1"/>
  <c r="K34" i="1"/>
  <c r="K27" i="1"/>
  <c r="K30" i="1"/>
  <c r="K31" i="1"/>
  <c r="K28" i="1"/>
  <c r="K9" i="1"/>
  <c r="E51" i="1" l="1"/>
</calcChain>
</file>

<file path=xl/sharedStrings.xml><?xml version="1.0" encoding="utf-8"?>
<sst xmlns="http://schemas.openxmlformats.org/spreadsheetml/2006/main" count="140" uniqueCount="71">
  <si>
    <t>* The State makes no guarantee of work volume.</t>
  </si>
  <si>
    <t>Vendor [Bidder} Name:</t>
  </si>
  <si>
    <t>Instructions:</t>
  </si>
  <si>
    <t>** Price used to rank Quote {Proposals} in accordance with Bid Solicitation {RFP} Section 6.7.2.</t>
  </si>
  <si>
    <t>.</t>
  </si>
  <si>
    <t xml:space="preserve">Refer to Bid Solicitation {RFP} Section 4.4.5 for Vendor {Bidder} instructions. The Vendor {Bidder} shall provide pricing in ALL of the the yellow highlighted cells below. The rest of the cells will be automatically calculated.  The Vendor {Bidder} must not alter the price schedule in any manner.  </t>
  </si>
  <si>
    <t>Year 1 
Unit Price</t>
  </si>
  <si>
    <t>Year 2
Unit Price</t>
  </si>
  <si>
    <t>Total Estimated Price for 3 Year Term</t>
  </si>
  <si>
    <t>Unit of Measure</t>
  </si>
  <si>
    <t>Price Line Number</t>
  </si>
  <si>
    <t>Price Line Item Description</t>
  </si>
  <si>
    <t>N-4 Operator Training</t>
  </si>
  <si>
    <t>N-2 Operator Training</t>
  </si>
  <si>
    <t>Health and Safety Plan</t>
  </si>
  <si>
    <t>Quality Assurance Project Plan</t>
  </si>
  <si>
    <t>Monthly Plant Operations (Excluding Core Labor)</t>
  </si>
  <si>
    <t>N-4 Chief Operator</t>
  </si>
  <si>
    <t>Foreman</t>
  </si>
  <si>
    <t>Laborer</t>
  </si>
  <si>
    <t>Licensed Pump Installer or Well Driller</t>
  </si>
  <si>
    <t>Plumber</t>
  </si>
  <si>
    <t>Electrician</t>
  </si>
  <si>
    <t>After-hours Response to Site by Licensed Operator</t>
  </si>
  <si>
    <t>After-hours Response to Site by Operator Trainee</t>
  </si>
  <si>
    <t>Twice Per Month Plant Effluent Compliance Monitoring (Base Testing)</t>
  </si>
  <si>
    <t xml:space="preserve"> Plant Effluent Compliance Monitoring (MS/MSD or Dup Testing)</t>
  </si>
  <si>
    <t>Plant Effluent Acute Toxicity Testing</t>
  </si>
  <si>
    <t>Plant Influent Monitoring</t>
  </si>
  <si>
    <t xml:space="preserve">Plant Influent Monitoring (MS/MSD or Dup Testing)    </t>
  </si>
  <si>
    <t xml:space="preserve">Waste Characterization Analysis </t>
  </si>
  <si>
    <t>Nonhazardous Garbage Disposal (3-4 CY)</t>
  </si>
  <si>
    <t>Dewatered Process Sludge Roll-Off Container Rental (20 CY)</t>
  </si>
  <si>
    <t>Nonhazardous Dewatered Process Sludge Transportation &amp; Disposal</t>
  </si>
  <si>
    <t xml:space="preserve">Aqueous Carbon Transportation &amp; Recycling </t>
  </si>
  <si>
    <t>Regenerated Aqueous Phase Carbon</t>
  </si>
  <si>
    <t>Waste Oil Removal &amp; Recycling</t>
  </si>
  <si>
    <t>Septic Tank Waste Removal &amp; Disposal</t>
  </si>
  <si>
    <t>Small Quantity Hazardous Waste Removal &amp; Disposal</t>
  </si>
  <si>
    <t xml:space="preserve">Annual Inspection &amp; Maintenance of Portable Fire Extinguishers </t>
  </si>
  <si>
    <t>Inspection, Testing &amp; Maintenance of PEB &amp; GEB Fire Systems</t>
  </si>
  <si>
    <t>Snow Plowing/Salting Less Than 8 Inches</t>
  </si>
  <si>
    <t>Snow Plowing/Salting Greater Than 8 Inches</t>
  </si>
  <si>
    <t>Sulfuric Acid - 93 %</t>
  </si>
  <si>
    <t>Phosphoric Acid - 85 %</t>
  </si>
  <si>
    <t>Sodium Hydroxide - 50 %</t>
  </si>
  <si>
    <t>Ammonium Hydroxide - 27%</t>
  </si>
  <si>
    <t>Polymer - Metals Removal</t>
  </si>
  <si>
    <t>Perlite PF60 - 50 lb Bag</t>
  </si>
  <si>
    <t>Sugar - 100 lb Bag</t>
  </si>
  <si>
    <t>Year 1 Total Price</t>
  </si>
  <si>
    <t>Year 2 Total Price</t>
  </si>
  <si>
    <t>Year 3 Total Price</t>
  </si>
  <si>
    <t>Year 3 Unit Price</t>
  </si>
  <si>
    <t>Recovery Well Rehabilitation</t>
  </si>
  <si>
    <t>HOUR</t>
  </si>
  <si>
    <t>EACH</t>
  </si>
  <si>
    <t>LUMP SUM</t>
  </si>
  <si>
    <t>N/A</t>
  </si>
  <si>
    <t>MONTH</t>
  </si>
  <si>
    <t>TON</t>
  </si>
  <si>
    <t>POUND</t>
  </si>
  <si>
    <t>GALLON</t>
  </si>
  <si>
    <t>Bid Solicitation {RFP} #18DPP00170 - Price Schedule
T2532 - COMBE Fill South Landfill Operations &amp; Maintenance Treatment Plant - DEP</t>
  </si>
  <si>
    <t>Estimated Quantity Per Year*</t>
  </si>
  <si>
    <t>Programmer</t>
  </si>
  <si>
    <t>Operator Trainee (Laborer)</t>
  </si>
  <si>
    <t>N-2 Assistant Operator</t>
  </si>
  <si>
    <t>Utilities Allowance</t>
  </si>
  <si>
    <t>General Allowance - Cost Reimbursable Ancillary Purchases of Non-Scheduled Items</t>
  </si>
  <si>
    <t>Total  Quote {Proposal} Price For 3-Year Blanket P.O. {Contract} Term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</si>
</sst>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9"/>
      <color indexed="8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68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1" fillId="8" borderId="1" xfId="3" applyFont="1" applyFill="1" applyBorder="1" applyAlignment="1">
      <alignment horizontal="center" vertical="center"/>
    </xf>
    <xf numFmtId="44" fontId="10" fillId="8" borderId="1" xfId="2" applyFont="1" applyFill="1" applyBorder="1" applyAlignment="1">
      <alignment horizontal="center" vertical="center"/>
    </xf>
    <xf numFmtId="165" fontId="10" fillId="8" borderId="5" xfId="0" applyNumberFormat="1" applyFont="1" applyFill="1" applyBorder="1" applyAlignment="1" applyProtection="1">
      <alignment horizontal="center" vertical="center"/>
    </xf>
    <xf numFmtId="0" fontId="9" fillId="8" borderId="7" xfId="0" applyFont="1" applyFill="1" applyBorder="1" applyAlignment="1" applyProtection="1">
      <alignment horizontal="center" vertical="center" wrapText="1"/>
    </xf>
    <xf numFmtId="165" fontId="9" fillId="8" borderId="7" xfId="2" applyNumberFormat="1" applyFont="1" applyFill="1" applyBorder="1" applyAlignment="1" applyProtection="1">
      <alignment horizontal="center" vertical="center"/>
    </xf>
    <xf numFmtId="165" fontId="9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1" xfId="0" applyFont="1" applyFill="1" applyBorder="1" applyAlignment="1" applyProtection="1">
      <alignment horizontal="center" vertical="center" wrapText="1"/>
    </xf>
    <xf numFmtId="44" fontId="10" fillId="8" borderId="2" xfId="2" applyFont="1" applyFill="1" applyBorder="1" applyAlignment="1">
      <alignment horizontal="center" vertical="center"/>
    </xf>
    <xf numFmtId="165" fontId="9" fillId="8" borderId="9" xfId="2" applyNumberFormat="1" applyFont="1" applyFill="1" applyBorder="1" applyAlignment="1" applyProtection="1">
      <alignment horizontal="center" vertical="center"/>
    </xf>
    <xf numFmtId="3" fontId="6" fillId="0" borderId="1" xfId="3" applyNumberFormat="1" applyFont="1" applyBorder="1" applyAlignment="1" applyProtection="1">
      <alignment horizontal="center" vertical="center"/>
    </xf>
    <xf numFmtId="0" fontId="9" fillId="8" borderId="16" xfId="0" applyFont="1" applyFill="1" applyBorder="1" applyAlignment="1" applyProtection="1">
      <alignment horizontal="center" vertical="center" wrapText="1"/>
    </xf>
    <xf numFmtId="0" fontId="5" fillId="6" borderId="11" xfId="0" applyFont="1" applyFill="1" applyBorder="1" applyAlignment="1" applyProtection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9" fillId="8" borderId="18" xfId="0" applyFont="1" applyFill="1" applyBorder="1" applyAlignment="1" applyProtection="1">
      <alignment horizontal="center" vertical="center" wrapText="1"/>
    </xf>
    <xf numFmtId="3" fontId="6" fillId="0" borderId="10" xfId="3" applyNumberFormat="1" applyFont="1" applyBorder="1" applyAlignment="1" applyProtection="1">
      <alignment horizontal="center" vertical="center"/>
    </xf>
    <xf numFmtId="0" fontId="12" fillId="5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10" fillId="8" borderId="20" xfId="0" applyFont="1" applyFill="1" applyBorder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7" fontId="6" fillId="3" borderId="10" xfId="2" applyNumberFormat="1" applyFont="1" applyFill="1" applyBorder="1" applyAlignment="1" applyProtection="1">
      <alignment horizontal="center" vertical="center"/>
      <protection locked="0"/>
    </xf>
    <xf numFmtId="7" fontId="6" fillId="3" borderId="17" xfId="2" applyNumberFormat="1" applyFont="1" applyFill="1" applyBorder="1" applyAlignment="1" applyProtection="1">
      <alignment horizontal="center" vertical="center"/>
      <protection locked="0"/>
    </xf>
    <xf numFmtId="165" fontId="6" fillId="0" borderId="1" xfId="3" applyNumberFormat="1" applyFont="1" applyBorder="1" applyAlignment="1" applyProtection="1">
      <alignment horizontal="center" vertical="center"/>
    </xf>
    <xf numFmtId="7" fontId="6" fillId="9" borderId="17" xfId="2" applyNumberFormat="1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3" fontId="6" fillId="0" borderId="7" xfId="3" applyNumberFormat="1" applyFont="1" applyBorder="1" applyAlignment="1" applyProtection="1">
      <alignment horizontal="center" vertical="center"/>
    </xf>
    <xf numFmtId="7" fontId="6" fillId="3" borderId="7" xfId="2" applyNumberFormat="1" applyFont="1" applyFill="1" applyBorder="1" applyAlignment="1" applyProtection="1">
      <alignment horizontal="center" vertical="center"/>
      <protection locked="0"/>
    </xf>
    <xf numFmtId="165" fontId="6" fillId="0" borderId="7" xfId="3" applyNumberFormat="1" applyFont="1" applyBorder="1" applyAlignment="1" applyProtection="1">
      <alignment horizontal="center" vertical="center"/>
    </xf>
    <xf numFmtId="7" fontId="6" fillId="3" borderId="9" xfId="2" applyNumberFormat="1" applyFont="1" applyFill="1" applyBorder="1" applyAlignment="1" applyProtection="1">
      <alignment horizontal="center" vertical="center"/>
      <protection locked="0"/>
    </xf>
    <xf numFmtId="7" fontId="6" fillId="9" borderId="9" xfId="2" applyNumberFormat="1" applyFont="1" applyFill="1" applyBorder="1" applyAlignment="1" applyProtection="1">
      <alignment horizontal="center" vertical="center"/>
    </xf>
    <xf numFmtId="0" fontId="5" fillId="6" borderId="22" xfId="0" applyFont="1" applyFill="1" applyBorder="1" applyAlignment="1" applyProtection="1">
      <alignment horizontal="center" vertical="center" wrapText="1"/>
    </xf>
    <xf numFmtId="0" fontId="5" fillId="6" borderId="23" xfId="0" applyFont="1" applyFill="1" applyBorder="1" applyAlignment="1" applyProtection="1">
      <alignment horizontal="center" vertical="center"/>
    </xf>
    <xf numFmtId="0" fontId="5" fillId="6" borderId="24" xfId="0" applyFont="1" applyFill="1" applyBorder="1" applyAlignment="1" applyProtection="1">
      <alignment horizontal="center" vertical="center" wrapText="1"/>
    </xf>
    <xf numFmtId="7" fontId="5" fillId="9" borderId="10" xfId="2" applyNumberFormat="1" applyFont="1" applyFill="1" applyBorder="1" applyAlignment="1" applyProtection="1">
      <alignment horizontal="center" vertical="center"/>
    </xf>
    <xf numFmtId="165" fontId="14" fillId="0" borderId="2" xfId="0" applyNumberFormat="1" applyFont="1" applyBorder="1" applyAlignment="1" applyProtection="1">
      <alignment horizontal="center" vertical="center"/>
    </xf>
    <xf numFmtId="165" fontId="14" fillId="0" borderId="6" xfId="0" applyNumberFormat="1" applyFont="1" applyBorder="1" applyAlignment="1" applyProtection="1">
      <alignment horizontal="center" vertical="center"/>
    </xf>
    <xf numFmtId="0" fontId="5" fillId="6" borderId="25" xfId="0" applyFont="1" applyFill="1" applyBorder="1" applyAlignment="1" applyProtection="1">
      <alignment horizontal="center" vertical="center" wrapText="1"/>
    </xf>
    <xf numFmtId="0" fontId="5" fillId="6" borderId="13" xfId="0" applyFont="1" applyFill="1" applyBorder="1" applyAlignment="1" applyProtection="1">
      <alignment horizontal="center" vertical="center" wrapText="1"/>
    </xf>
    <xf numFmtId="165" fontId="14" fillId="0" borderId="9" xfId="0" applyNumberFormat="1" applyFont="1" applyBorder="1" applyAlignment="1" applyProtection="1">
      <alignment horizontal="center" vertical="center"/>
    </xf>
    <xf numFmtId="165" fontId="14" fillId="0" borderId="21" xfId="0" applyNumberFormat="1" applyFont="1" applyBorder="1" applyAlignment="1" applyProtection="1">
      <alignment horizontal="center" vertical="center"/>
    </xf>
    <xf numFmtId="0" fontId="8" fillId="7" borderId="15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 wrapText="1"/>
    </xf>
    <xf numFmtId="0" fontId="8" fillId="7" borderId="1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2" borderId="19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165" fontId="12" fillId="4" borderId="2" xfId="2" applyNumberFormat="1" applyFont="1" applyFill="1" applyBorder="1" applyAlignment="1" applyProtection="1">
      <alignment horizontal="center" vertical="center"/>
    </xf>
    <xf numFmtId="165" fontId="12" fillId="4" borderId="3" xfId="2" applyNumberFormat="1" applyFont="1" applyFill="1" applyBorder="1" applyAlignment="1" applyProtection="1">
      <alignment horizontal="center" vertical="center"/>
    </xf>
    <xf numFmtId="165" fontId="12" fillId="4" borderId="6" xfId="2" applyNumberFormat="1" applyFont="1" applyFill="1" applyBorder="1" applyAlignment="1" applyProtection="1">
      <alignment horizontal="center" vertical="center"/>
    </xf>
    <xf numFmtId="0" fontId="12" fillId="5" borderId="14" xfId="0" applyFont="1" applyFill="1" applyBorder="1" applyAlignment="1" applyProtection="1">
      <alignment horizontal="center" vertical="center" wrapText="1"/>
    </xf>
    <xf numFmtId="0" fontId="12" fillId="5" borderId="3" xfId="0" applyFont="1" applyFill="1" applyBorder="1" applyAlignment="1" applyProtection="1">
      <alignment horizontal="center" vertical="center" wrapText="1"/>
    </xf>
    <xf numFmtId="0" fontId="12" fillId="5" borderId="11" xfId="0" applyFont="1" applyFill="1" applyBorder="1" applyAlignment="1" applyProtection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5"/>
  <sheetViews>
    <sheetView tabSelected="1" zoomScaleNormal="100" workbookViewId="0">
      <selection activeCell="G43" sqref="G43"/>
    </sheetView>
  </sheetViews>
  <sheetFormatPr defaultRowHeight="15" x14ac:dyDescent="0.25"/>
  <cols>
    <col min="1" max="1" width="11.28515625" customWidth="1"/>
    <col min="2" max="2" width="29.28515625" customWidth="1"/>
    <col min="3" max="3" width="12.85546875" customWidth="1"/>
    <col min="4" max="4" width="10.42578125" customWidth="1"/>
    <col min="5" max="5" width="15.5703125" customWidth="1"/>
    <col min="6" max="6" width="16.42578125" customWidth="1"/>
    <col min="7" max="11" width="15.5703125" customWidth="1"/>
    <col min="12" max="12" width="8.140625" customWidth="1"/>
    <col min="13" max="13" width="24" customWidth="1"/>
    <col min="14" max="14" width="11.28515625" bestFit="1" customWidth="1"/>
  </cols>
  <sheetData>
    <row r="1" spans="1:23" ht="52.5" customHeight="1" x14ac:dyDescent="0.25">
      <c r="A1" s="49" t="s">
        <v>63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23" ht="29.25" customHeight="1" x14ac:dyDescent="0.25">
      <c r="A2" s="52" t="s">
        <v>1</v>
      </c>
      <c r="B2" s="53"/>
      <c r="C2" s="55"/>
      <c r="D2" s="55"/>
      <c r="E2" s="55"/>
      <c r="F2" s="55"/>
      <c r="G2" s="55"/>
      <c r="H2" s="55"/>
      <c r="I2" s="55"/>
      <c r="J2" s="55"/>
      <c r="K2" s="55"/>
      <c r="L2" s="56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39" customHeight="1" x14ac:dyDescent="0.25">
      <c r="A3" s="54" t="s">
        <v>2</v>
      </c>
      <c r="B3" s="53"/>
      <c r="C3" s="57" t="s">
        <v>5</v>
      </c>
      <c r="D3" s="58"/>
      <c r="E3" s="58"/>
      <c r="F3" s="58"/>
      <c r="G3" s="58"/>
      <c r="H3" s="58"/>
      <c r="I3" s="58"/>
      <c r="J3" s="58"/>
      <c r="K3" s="58"/>
      <c r="L3" s="59"/>
      <c r="M3" s="1"/>
      <c r="N3" s="3"/>
      <c r="O3" s="3"/>
      <c r="P3" s="3"/>
      <c r="Q3" s="3"/>
      <c r="R3" s="3"/>
      <c r="S3" s="3"/>
      <c r="T3" s="3"/>
      <c r="U3" s="3"/>
      <c r="V3" s="3"/>
    </row>
    <row r="4" spans="1:23" ht="51" customHeight="1" x14ac:dyDescent="0.25">
      <c r="A4" s="24" t="s">
        <v>10</v>
      </c>
      <c r="B4" s="19" t="s">
        <v>11</v>
      </c>
      <c r="C4" s="14" t="s">
        <v>9</v>
      </c>
      <c r="D4" s="14" t="s">
        <v>64</v>
      </c>
      <c r="E4" s="14" t="s">
        <v>6</v>
      </c>
      <c r="F4" s="14" t="s">
        <v>50</v>
      </c>
      <c r="G4" s="14" t="s">
        <v>7</v>
      </c>
      <c r="H4" s="14" t="s">
        <v>51</v>
      </c>
      <c r="I4" s="14" t="s">
        <v>53</v>
      </c>
      <c r="J4" s="14" t="s">
        <v>52</v>
      </c>
      <c r="K4" s="60" t="s">
        <v>8</v>
      </c>
      <c r="L4" s="61"/>
      <c r="M4" s="1"/>
      <c r="N4" s="2"/>
    </row>
    <row r="5" spans="1:23" ht="27" customHeight="1" x14ac:dyDescent="0.25">
      <c r="A5" s="26">
        <v>1</v>
      </c>
      <c r="B5" s="27" t="s">
        <v>12</v>
      </c>
      <c r="C5" s="17" t="s">
        <v>55</v>
      </c>
      <c r="D5" s="22">
        <v>140</v>
      </c>
      <c r="E5" s="28"/>
      <c r="F5" s="30">
        <f>SUM(D5*E5)</f>
        <v>0</v>
      </c>
      <c r="G5" s="42" t="s">
        <v>58</v>
      </c>
      <c r="H5" s="42" t="s">
        <v>58</v>
      </c>
      <c r="I5" s="42" t="s">
        <v>58</v>
      </c>
      <c r="J5" s="42" t="s">
        <v>58</v>
      </c>
      <c r="K5" s="43">
        <f>SUM(F5)</f>
        <v>0</v>
      </c>
      <c r="L5" s="44"/>
      <c r="M5" s="1"/>
      <c r="N5" s="2"/>
    </row>
    <row r="6" spans="1:23" ht="27" customHeight="1" x14ac:dyDescent="0.25">
      <c r="A6" s="26">
        <v>2</v>
      </c>
      <c r="B6" s="27" t="s">
        <v>13</v>
      </c>
      <c r="C6" s="17" t="s">
        <v>55</v>
      </c>
      <c r="D6" s="22">
        <v>140</v>
      </c>
      <c r="E6" s="28"/>
      <c r="F6" s="30">
        <f t="shared" ref="F6:F25" si="0">SUM(D6*E6)</f>
        <v>0</v>
      </c>
      <c r="G6" s="42" t="s">
        <v>58</v>
      </c>
      <c r="H6" s="42" t="s">
        <v>58</v>
      </c>
      <c r="I6" s="42" t="s">
        <v>58</v>
      </c>
      <c r="J6" s="42" t="s">
        <v>58</v>
      </c>
      <c r="K6" s="43">
        <f>SUM(E6)</f>
        <v>0</v>
      </c>
      <c r="L6" s="44"/>
      <c r="M6" s="1"/>
      <c r="N6" s="2"/>
    </row>
    <row r="7" spans="1:23" ht="27" customHeight="1" x14ac:dyDescent="0.25">
      <c r="A7" s="26">
        <v>3</v>
      </c>
      <c r="B7" s="27" t="s">
        <v>14</v>
      </c>
      <c r="C7" s="17" t="s">
        <v>57</v>
      </c>
      <c r="D7" s="22">
        <v>1</v>
      </c>
      <c r="E7" s="28"/>
      <c r="F7" s="30">
        <f t="shared" si="0"/>
        <v>0</v>
      </c>
      <c r="G7" s="42" t="s">
        <v>58</v>
      </c>
      <c r="H7" s="42" t="s">
        <v>58</v>
      </c>
      <c r="I7" s="42" t="s">
        <v>58</v>
      </c>
      <c r="J7" s="42" t="s">
        <v>58</v>
      </c>
      <c r="K7" s="43">
        <f>SUM(F7)</f>
        <v>0</v>
      </c>
      <c r="L7" s="44"/>
      <c r="M7" s="1"/>
      <c r="N7" s="2"/>
    </row>
    <row r="8" spans="1:23" ht="27" customHeight="1" x14ac:dyDescent="0.25">
      <c r="A8" s="26">
        <v>4</v>
      </c>
      <c r="B8" s="27" t="s">
        <v>15</v>
      </c>
      <c r="C8" s="17" t="s">
        <v>57</v>
      </c>
      <c r="D8" s="22">
        <v>1</v>
      </c>
      <c r="E8" s="28"/>
      <c r="F8" s="30">
        <f t="shared" si="0"/>
        <v>0</v>
      </c>
      <c r="G8" s="42" t="s">
        <v>58</v>
      </c>
      <c r="H8" s="42" t="s">
        <v>58</v>
      </c>
      <c r="I8" s="42" t="s">
        <v>58</v>
      </c>
      <c r="J8" s="42" t="s">
        <v>58</v>
      </c>
      <c r="K8" s="43">
        <f>SUM(F8)</f>
        <v>0</v>
      </c>
      <c r="L8" s="44"/>
      <c r="M8" s="1"/>
      <c r="N8" s="2"/>
    </row>
    <row r="9" spans="1:23" ht="27" customHeight="1" x14ac:dyDescent="0.25">
      <c r="A9" s="26">
        <v>5</v>
      </c>
      <c r="B9" s="27" t="s">
        <v>16</v>
      </c>
      <c r="C9" s="17" t="s">
        <v>59</v>
      </c>
      <c r="D9" s="22">
        <v>12</v>
      </c>
      <c r="E9" s="28"/>
      <c r="F9" s="30">
        <f t="shared" si="0"/>
        <v>0</v>
      </c>
      <c r="G9" s="28"/>
      <c r="H9" s="30">
        <f t="shared" ref="H9:H25" si="1">SUM(D9*G9)</f>
        <v>0</v>
      </c>
      <c r="I9" s="29"/>
      <c r="J9" s="31">
        <f t="shared" ref="J9:J25" si="2">SUM(I9*D9)</f>
        <v>0</v>
      </c>
      <c r="K9" s="43">
        <f t="shared" ref="K9:K25" si="3">SUM(J9,H9,F9)</f>
        <v>0</v>
      </c>
      <c r="L9" s="44"/>
      <c r="M9" s="1"/>
      <c r="N9" s="2"/>
    </row>
    <row r="10" spans="1:23" ht="27" customHeight="1" x14ac:dyDescent="0.25">
      <c r="A10" s="26">
        <v>6</v>
      </c>
      <c r="B10" s="27" t="s">
        <v>17</v>
      </c>
      <c r="C10" s="17" t="s">
        <v>55</v>
      </c>
      <c r="D10" s="22">
        <v>2080</v>
      </c>
      <c r="E10" s="28"/>
      <c r="F10" s="30">
        <f t="shared" si="0"/>
        <v>0</v>
      </c>
      <c r="G10" s="28"/>
      <c r="H10" s="30">
        <f t="shared" si="1"/>
        <v>0</v>
      </c>
      <c r="I10" s="29"/>
      <c r="J10" s="31">
        <f t="shared" si="2"/>
        <v>0</v>
      </c>
      <c r="K10" s="43">
        <f t="shared" si="3"/>
        <v>0</v>
      </c>
      <c r="L10" s="44"/>
      <c r="M10" s="1"/>
      <c r="N10" s="2"/>
    </row>
    <row r="11" spans="1:23" ht="27" customHeight="1" x14ac:dyDescent="0.25">
      <c r="A11" s="26">
        <v>7</v>
      </c>
      <c r="B11" s="27" t="s">
        <v>67</v>
      </c>
      <c r="C11" s="17" t="s">
        <v>55</v>
      </c>
      <c r="D11" s="22">
        <v>2080</v>
      </c>
      <c r="E11" s="28"/>
      <c r="F11" s="30">
        <f t="shared" si="0"/>
        <v>0</v>
      </c>
      <c r="G11" s="28"/>
      <c r="H11" s="30">
        <f t="shared" si="1"/>
        <v>0</v>
      </c>
      <c r="I11" s="29"/>
      <c r="J11" s="31">
        <f t="shared" si="2"/>
        <v>0</v>
      </c>
      <c r="K11" s="43">
        <f t="shared" si="3"/>
        <v>0</v>
      </c>
      <c r="L11" s="44"/>
      <c r="M11" s="1"/>
      <c r="N11" s="2"/>
    </row>
    <row r="12" spans="1:23" ht="27" customHeight="1" x14ac:dyDescent="0.25">
      <c r="A12" s="26">
        <v>8</v>
      </c>
      <c r="B12" s="27" t="s">
        <v>66</v>
      </c>
      <c r="C12" s="17" t="s">
        <v>55</v>
      </c>
      <c r="D12" s="22">
        <v>2080</v>
      </c>
      <c r="E12" s="28"/>
      <c r="F12" s="30">
        <f t="shared" si="0"/>
        <v>0</v>
      </c>
      <c r="G12" s="28"/>
      <c r="H12" s="30">
        <f t="shared" si="1"/>
        <v>0</v>
      </c>
      <c r="I12" s="29"/>
      <c r="J12" s="31">
        <f t="shared" si="2"/>
        <v>0</v>
      </c>
      <c r="K12" s="43">
        <f t="shared" si="3"/>
        <v>0</v>
      </c>
      <c r="L12" s="44"/>
      <c r="M12" s="1"/>
      <c r="N12" s="2"/>
    </row>
    <row r="13" spans="1:23" ht="27" customHeight="1" x14ac:dyDescent="0.25">
      <c r="A13" s="26">
        <v>9</v>
      </c>
      <c r="B13" s="27" t="s">
        <v>18</v>
      </c>
      <c r="C13" s="17" t="s">
        <v>55</v>
      </c>
      <c r="D13" s="22">
        <v>40</v>
      </c>
      <c r="E13" s="28"/>
      <c r="F13" s="30">
        <f t="shared" si="0"/>
        <v>0</v>
      </c>
      <c r="G13" s="28"/>
      <c r="H13" s="30">
        <f t="shared" si="1"/>
        <v>0</v>
      </c>
      <c r="I13" s="29"/>
      <c r="J13" s="31">
        <f t="shared" si="2"/>
        <v>0</v>
      </c>
      <c r="K13" s="43">
        <f t="shared" si="3"/>
        <v>0</v>
      </c>
      <c r="L13" s="44"/>
      <c r="M13" s="1"/>
      <c r="N13" s="2"/>
    </row>
    <row r="14" spans="1:23" ht="27" customHeight="1" x14ac:dyDescent="0.25">
      <c r="A14" s="26">
        <v>10</v>
      </c>
      <c r="B14" s="27" t="s">
        <v>19</v>
      </c>
      <c r="C14" s="17" t="s">
        <v>55</v>
      </c>
      <c r="D14" s="22">
        <v>240</v>
      </c>
      <c r="E14" s="28"/>
      <c r="F14" s="30">
        <f t="shared" si="0"/>
        <v>0</v>
      </c>
      <c r="G14" s="28"/>
      <c r="H14" s="30">
        <f t="shared" si="1"/>
        <v>0</v>
      </c>
      <c r="I14" s="29"/>
      <c r="J14" s="31">
        <f t="shared" si="2"/>
        <v>0</v>
      </c>
      <c r="K14" s="43">
        <f t="shared" si="3"/>
        <v>0</v>
      </c>
      <c r="L14" s="44"/>
      <c r="M14" s="1"/>
      <c r="N14" s="2"/>
    </row>
    <row r="15" spans="1:23" ht="27" customHeight="1" x14ac:dyDescent="0.25">
      <c r="A15" s="26">
        <v>11</v>
      </c>
      <c r="B15" s="27" t="s">
        <v>20</v>
      </c>
      <c r="C15" s="17" t="s">
        <v>55</v>
      </c>
      <c r="D15" s="22">
        <v>160</v>
      </c>
      <c r="E15" s="28"/>
      <c r="F15" s="30">
        <f t="shared" si="0"/>
        <v>0</v>
      </c>
      <c r="G15" s="28"/>
      <c r="H15" s="30">
        <f t="shared" si="1"/>
        <v>0</v>
      </c>
      <c r="I15" s="29"/>
      <c r="J15" s="31">
        <f t="shared" si="2"/>
        <v>0</v>
      </c>
      <c r="K15" s="43">
        <f t="shared" si="3"/>
        <v>0</v>
      </c>
      <c r="L15" s="44"/>
      <c r="M15" s="1"/>
      <c r="N15" s="2"/>
    </row>
    <row r="16" spans="1:23" ht="27" customHeight="1" x14ac:dyDescent="0.25">
      <c r="A16" s="26">
        <v>12</v>
      </c>
      <c r="B16" s="27" t="s">
        <v>21</v>
      </c>
      <c r="C16" s="17" t="s">
        <v>55</v>
      </c>
      <c r="D16" s="22">
        <v>60</v>
      </c>
      <c r="E16" s="28"/>
      <c r="F16" s="30">
        <f t="shared" si="0"/>
        <v>0</v>
      </c>
      <c r="G16" s="28"/>
      <c r="H16" s="30">
        <f t="shared" si="1"/>
        <v>0</v>
      </c>
      <c r="I16" s="29"/>
      <c r="J16" s="31">
        <f t="shared" si="2"/>
        <v>0</v>
      </c>
      <c r="K16" s="43">
        <f t="shared" si="3"/>
        <v>0</v>
      </c>
      <c r="L16" s="44"/>
      <c r="M16" s="1"/>
      <c r="N16" s="2"/>
    </row>
    <row r="17" spans="1:14" ht="27" customHeight="1" x14ac:dyDescent="0.25">
      <c r="A17" s="26">
        <v>13</v>
      </c>
      <c r="B17" s="27" t="s">
        <v>22</v>
      </c>
      <c r="C17" s="17" t="s">
        <v>55</v>
      </c>
      <c r="D17" s="22">
        <v>120</v>
      </c>
      <c r="E17" s="28"/>
      <c r="F17" s="30">
        <f t="shared" si="0"/>
        <v>0</v>
      </c>
      <c r="G17" s="28"/>
      <c r="H17" s="30">
        <f t="shared" si="1"/>
        <v>0</v>
      </c>
      <c r="I17" s="29"/>
      <c r="J17" s="31">
        <f t="shared" si="2"/>
        <v>0</v>
      </c>
      <c r="K17" s="43">
        <f t="shared" si="3"/>
        <v>0</v>
      </c>
      <c r="L17" s="44"/>
      <c r="M17" s="1"/>
      <c r="N17" s="2"/>
    </row>
    <row r="18" spans="1:14" ht="27" customHeight="1" x14ac:dyDescent="0.25">
      <c r="A18" s="26">
        <v>14</v>
      </c>
      <c r="B18" s="27" t="s">
        <v>65</v>
      </c>
      <c r="C18" s="17" t="s">
        <v>55</v>
      </c>
      <c r="D18" s="22">
        <v>80</v>
      </c>
      <c r="E18" s="28"/>
      <c r="F18" s="30">
        <f t="shared" si="0"/>
        <v>0</v>
      </c>
      <c r="G18" s="28"/>
      <c r="H18" s="30">
        <f t="shared" si="1"/>
        <v>0</v>
      </c>
      <c r="I18" s="29"/>
      <c r="J18" s="31">
        <f t="shared" si="2"/>
        <v>0</v>
      </c>
      <c r="K18" s="43">
        <f t="shared" si="3"/>
        <v>0</v>
      </c>
      <c r="L18" s="44"/>
      <c r="M18" s="1"/>
      <c r="N18" s="2"/>
    </row>
    <row r="19" spans="1:14" ht="27" customHeight="1" x14ac:dyDescent="0.25">
      <c r="A19" s="26">
        <v>15</v>
      </c>
      <c r="B19" s="27" t="s">
        <v>23</v>
      </c>
      <c r="C19" s="17" t="s">
        <v>55</v>
      </c>
      <c r="D19" s="22">
        <v>70</v>
      </c>
      <c r="E19" s="28"/>
      <c r="F19" s="30">
        <f t="shared" si="0"/>
        <v>0</v>
      </c>
      <c r="G19" s="28"/>
      <c r="H19" s="30">
        <f t="shared" si="1"/>
        <v>0</v>
      </c>
      <c r="I19" s="29"/>
      <c r="J19" s="31">
        <f t="shared" si="2"/>
        <v>0</v>
      </c>
      <c r="K19" s="43">
        <f t="shared" si="3"/>
        <v>0</v>
      </c>
      <c r="L19" s="44"/>
      <c r="M19" s="1"/>
      <c r="N19" s="2"/>
    </row>
    <row r="20" spans="1:14" ht="27" customHeight="1" x14ac:dyDescent="0.25">
      <c r="A20" s="26">
        <v>16</v>
      </c>
      <c r="B20" s="27" t="s">
        <v>24</v>
      </c>
      <c r="C20" s="17" t="s">
        <v>55</v>
      </c>
      <c r="D20" s="22">
        <v>70</v>
      </c>
      <c r="E20" s="28"/>
      <c r="F20" s="30">
        <f t="shared" si="0"/>
        <v>0</v>
      </c>
      <c r="G20" s="28"/>
      <c r="H20" s="30">
        <f t="shared" si="1"/>
        <v>0</v>
      </c>
      <c r="I20" s="29"/>
      <c r="J20" s="31">
        <f t="shared" si="2"/>
        <v>0</v>
      </c>
      <c r="K20" s="43">
        <f t="shared" si="3"/>
        <v>0</v>
      </c>
      <c r="L20" s="44"/>
      <c r="M20" s="1"/>
      <c r="N20" s="2"/>
    </row>
    <row r="21" spans="1:14" ht="38.25" customHeight="1" x14ac:dyDescent="0.25">
      <c r="A21" s="26">
        <v>17</v>
      </c>
      <c r="B21" s="27" t="s">
        <v>69</v>
      </c>
      <c r="C21" s="17" t="s">
        <v>56</v>
      </c>
      <c r="D21" s="22">
        <v>1</v>
      </c>
      <c r="E21" s="42" t="s">
        <v>58</v>
      </c>
      <c r="F21" s="30">
        <v>50000</v>
      </c>
      <c r="G21" s="42" t="s">
        <v>58</v>
      </c>
      <c r="H21" s="30">
        <v>50000</v>
      </c>
      <c r="I21" s="42" t="s">
        <v>58</v>
      </c>
      <c r="J21" s="30">
        <v>50000</v>
      </c>
      <c r="K21" s="43">
        <f t="shared" si="3"/>
        <v>150000</v>
      </c>
      <c r="L21" s="44"/>
      <c r="M21" s="1"/>
      <c r="N21" s="2"/>
    </row>
    <row r="22" spans="1:14" ht="41.25" customHeight="1" x14ac:dyDescent="0.25">
      <c r="A22" s="26">
        <v>18</v>
      </c>
      <c r="B22" s="27" t="s">
        <v>25</v>
      </c>
      <c r="C22" s="17" t="s">
        <v>59</v>
      </c>
      <c r="D22" s="22">
        <v>12</v>
      </c>
      <c r="E22" s="28"/>
      <c r="F22" s="30">
        <f t="shared" si="0"/>
        <v>0</v>
      </c>
      <c r="G22" s="28"/>
      <c r="H22" s="30">
        <f t="shared" si="1"/>
        <v>0</v>
      </c>
      <c r="I22" s="29"/>
      <c r="J22" s="31">
        <f t="shared" si="2"/>
        <v>0</v>
      </c>
      <c r="K22" s="43">
        <f t="shared" si="3"/>
        <v>0</v>
      </c>
      <c r="L22" s="44"/>
      <c r="M22" s="1"/>
      <c r="N22" s="2"/>
    </row>
    <row r="23" spans="1:14" ht="27" customHeight="1" x14ac:dyDescent="0.25">
      <c r="A23" s="26">
        <v>19</v>
      </c>
      <c r="B23" s="27" t="s">
        <v>26</v>
      </c>
      <c r="C23" s="17" t="s">
        <v>59</v>
      </c>
      <c r="D23" s="22">
        <v>4</v>
      </c>
      <c r="E23" s="28"/>
      <c r="F23" s="30">
        <f t="shared" si="0"/>
        <v>0</v>
      </c>
      <c r="G23" s="28"/>
      <c r="H23" s="30">
        <f t="shared" si="1"/>
        <v>0</v>
      </c>
      <c r="I23" s="29"/>
      <c r="J23" s="31">
        <f t="shared" si="2"/>
        <v>0</v>
      </c>
      <c r="K23" s="43">
        <f t="shared" si="3"/>
        <v>0</v>
      </c>
      <c r="L23" s="44"/>
      <c r="M23" s="1"/>
      <c r="N23" s="2"/>
    </row>
    <row r="24" spans="1:14" ht="27" customHeight="1" x14ac:dyDescent="0.25">
      <c r="A24" s="26">
        <v>20</v>
      </c>
      <c r="B24" s="27" t="s">
        <v>27</v>
      </c>
      <c r="C24" s="17" t="s">
        <v>56</v>
      </c>
      <c r="D24" s="22">
        <v>4</v>
      </c>
      <c r="E24" s="28"/>
      <c r="F24" s="30">
        <f t="shared" si="0"/>
        <v>0</v>
      </c>
      <c r="G24" s="28"/>
      <c r="H24" s="30">
        <f t="shared" si="1"/>
        <v>0</v>
      </c>
      <c r="I24" s="29"/>
      <c r="J24" s="31">
        <f t="shared" si="2"/>
        <v>0</v>
      </c>
      <c r="K24" s="43">
        <f t="shared" si="3"/>
        <v>0</v>
      </c>
      <c r="L24" s="44"/>
      <c r="M24" s="1"/>
      <c r="N24" s="2"/>
    </row>
    <row r="25" spans="1:14" ht="27" customHeight="1" thickBot="1" x14ac:dyDescent="0.3">
      <c r="A25" s="32">
        <v>21</v>
      </c>
      <c r="B25" s="33" t="s">
        <v>28</v>
      </c>
      <c r="C25" s="34" t="s">
        <v>56</v>
      </c>
      <c r="D25" s="34">
        <v>4</v>
      </c>
      <c r="E25" s="35"/>
      <c r="F25" s="36">
        <f t="shared" si="0"/>
        <v>0</v>
      </c>
      <c r="G25" s="35"/>
      <c r="H25" s="36">
        <f t="shared" si="1"/>
        <v>0</v>
      </c>
      <c r="I25" s="37"/>
      <c r="J25" s="38">
        <f t="shared" si="2"/>
        <v>0</v>
      </c>
      <c r="K25" s="47">
        <f t="shared" si="3"/>
        <v>0</v>
      </c>
      <c r="L25" s="48"/>
      <c r="M25" s="1"/>
      <c r="N25" s="2"/>
    </row>
    <row r="26" spans="1:14" ht="43.5" customHeight="1" x14ac:dyDescent="0.25">
      <c r="A26" s="39" t="s">
        <v>10</v>
      </c>
      <c r="B26" s="40" t="s">
        <v>11</v>
      </c>
      <c r="C26" s="41" t="s">
        <v>9</v>
      </c>
      <c r="D26" s="41" t="s">
        <v>64</v>
      </c>
      <c r="E26" s="41" t="s">
        <v>6</v>
      </c>
      <c r="F26" s="41" t="s">
        <v>50</v>
      </c>
      <c r="G26" s="41" t="s">
        <v>7</v>
      </c>
      <c r="H26" s="41" t="s">
        <v>51</v>
      </c>
      <c r="I26" s="41" t="s">
        <v>53</v>
      </c>
      <c r="J26" s="41" t="s">
        <v>52</v>
      </c>
      <c r="K26" s="45" t="s">
        <v>8</v>
      </c>
      <c r="L26" s="46"/>
      <c r="M26" s="1"/>
      <c r="N26" s="2"/>
    </row>
    <row r="27" spans="1:14" ht="27" customHeight="1" x14ac:dyDescent="0.25">
      <c r="A27" s="26">
        <v>22</v>
      </c>
      <c r="B27" s="27" t="s">
        <v>29</v>
      </c>
      <c r="C27" s="22" t="s">
        <v>56</v>
      </c>
      <c r="D27" s="22">
        <v>2</v>
      </c>
      <c r="E27" s="28"/>
      <c r="F27" s="30">
        <f>SUM(D27*E27)</f>
        <v>0</v>
      </c>
      <c r="G27" s="28"/>
      <c r="H27" s="30">
        <f>SUM(D27*G27)</f>
        <v>0</v>
      </c>
      <c r="I27" s="29"/>
      <c r="J27" s="31">
        <f>SUM(I27*D27)</f>
        <v>0</v>
      </c>
      <c r="K27" s="43">
        <f>SUM(J27,H27,F27)</f>
        <v>0</v>
      </c>
      <c r="L27" s="44"/>
      <c r="M27" s="1"/>
      <c r="N27" s="2"/>
    </row>
    <row r="28" spans="1:14" ht="27" customHeight="1" x14ac:dyDescent="0.25">
      <c r="A28" s="26">
        <v>23</v>
      </c>
      <c r="B28" s="27" t="s">
        <v>30</v>
      </c>
      <c r="C28" s="17" t="s">
        <v>56</v>
      </c>
      <c r="D28" s="22">
        <v>4</v>
      </c>
      <c r="E28" s="28"/>
      <c r="F28" s="30">
        <f t="shared" ref="F28:F47" si="4">SUM(D28*E28)</f>
        <v>0</v>
      </c>
      <c r="G28" s="28"/>
      <c r="H28" s="30">
        <f t="shared" ref="H28:H47" si="5">SUM(D28*G28)</f>
        <v>0</v>
      </c>
      <c r="I28" s="29"/>
      <c r="J28" s="31">
        <f t="shared" ref="J28:J47" si="6">SUM(I28*D28)</f>
        <v>0</v>
      </c>
      <c r="K28" s="43">
        <f t="shared" ref="K28:K47" si="7">SUM(J28,H28,F28)</f>
        <v>0</v>
      </c>
      <c r="L28" s="44"/>
      <c r="M28" s="1"/>
      <c r="N28" s="2"/>
    </row>
    <row r="29" spans="1:14" ht="27" customHeight="1" x14ac:dyDescent="0.25">
      <c r="A29" s="26">
        <v>24</v>
      </c>
      <c r="B29" s="27" t="s">
        <v>31</v>
      </c>
      <c r="C29" s="17" t="s">
        <v>59</v>
      </c>
      <c r="D29" s="22">
        <v>12</v>
      </c>
      <c r="E29" s="28"/>
      <c r="F29" s="30">
        <f t="shared" si="4"/>
        <v>0</v>
      </c>
      <c r="G29" s="28"/>
      <c r="H29" s="30">
        <f t="shared" si="5"/>
        <v>0</v>
      </c>
      <c r="I29" s="29"/>
      <c r="J29" s="31">
        <f t="shared" si="6"/>
        <v>0</v>
      </c>
      <c r="K29" s="43">
        <f t="shared" si="7"/>
        <v>0</v>
      </c>
      <c r="L29" s="44"/>
      <c r="M29" s="1"/>
      <c r="N29" s="2"/>
    </row>
    <row r="30" spans="1:14" ht="27" customHeight="1" x14ac:dyDescent="0.25">
      <c r="A30" s="26">
        <v>25</v>
      </c>
      <c r="B30" s="27" t="s">
        <v>32</v>
      </c>
      <c r="C30" s="17" t="s">
        <v>59</v>
      </c>
      <c r="D30" s="22">
        <v>12</v>
      </c>
      <c r="E30" s="28"/>
      <c r="F30" s="30">
        <f t="shared" si="4"/>
        <v>0</v>
      </c>
      <c r="G30" s="28"/>
      <c r="H30" s="30">
        <f t="shared" si="5"/>
        <v>0</v>
      </c>
      <c r="I30" s="29"/>
      <c r="J30" s="31">
        <f t="shared" si="6"/>
        <v>0</v>
      </c>
      <c r="K30" s="43">
        <f t="shared" si="7"/>
        <v>0</v>
      </c>
      <c r="L30" s="44"/>
      <c r="M30" s="1"/>
      <c r="N30" s="2"/>
    </row>
    <row r="31" spans="1:14" ht="27" customHeight="1" x14ac:dyDescent="0.25">
      <c r="A31" s="26">
        <v>26</v>
      </c>
      <c r="B31" s="27" t="s">
        <v>33</v>
      </c>
      <c r="C31" s="17" t="s">
        <v>60</v>
      </c>
      <c r="D31" s="22">
        <v>50</v>
      </c>
      <c r="E31" s="28"/>
      <c r="F31" s="30">
        <f t="shared" si="4"/>
        <v>0</v>
      </c>
      <c r="G31" s="28"/>
      <c r="H31" s="30">
        <f t="shared" si="5"/>
        <v>0</v>
      </c>
      <c r="I31" s="29"/>
      <c r="J31" s="31">
        <f t="shared" si="6"/>
        <v>0</v>
      </c>
      <c r="K31" s="43">
        <f t="shared" si="7"/>
        <v>0</v>
      </c>
      <c r="L31" s="44"/>
      <c r="M31" s="1"/>
      <c r="N31" s="2"/>
    </row>
    <row r="32" spans="1:14" ht="27" customHeight="1" x14ac:dyDescent="0.25">
      <c r="A32" s="26">
        <v>27</v>
      </c>
      <c r="B32" s="27" t="s">
        <v>34</v>
      </c>
      <c r="C32" s="17" t="s">
        <v>61</v>
      </c>
      <c r="D32" s="22">
        <v>40000</v>
      </c>
      <c r="E32" s="28"/>
      <c r="F32" s="30">
        <f t="shared" si="4"/>
        <v>0</v>
      </c>
      <c r="G32" s="28"/>
      <c r="H32" s="30">
        <f t="shared" si="5"/>
        <v>0</v>
      </c>
      <c r="I32" s="29"/>
      <c r="J32" s="31">
        <f t="shared" si="6"/>
        <v>0</v>
      </c>
      <c r="K32" s="43">
        <f t="shared" si="7"/>
        <v>0</v>
      </c>
      <c r="L32" s="44"/>
      <c r="M32" s="1"/>
      <c r="N32" s="2"/>
    </row>
    <row r="33" spans="1:14" ht="27" customHeight="1" x14ac:dyDescent="0.25">
      <c r="A33" s="26">
        <v>28</v>
      </c>
      <c r="B33" s="27" t="s">
        <v>35</v>
      </c>
      <c r="C33" s="17" t="s">
        <v>61</v>
      </c>
      <c r="D33" s="22">
        <v>40000</v>
      </c>
      <c r="E33" s="28"/>
      <c r="F33" s="30">
        <f t="shared" si="4"/>
        <v>0</v>
      </c>
      <c r="G33" s="28"/>
      <c r="H33" s="30">
        <f t="shared" si="5"/>
        <v>0</v>
      </c>
      <c r="I33" s="29"/>
      <c r="J33" s="31">
        <f t="shared" si="6"/>
        <v>0</v>
      </c>
      <c r="K33" s="43">
        <f t="shared" si="7"/>
        <v>0</v>
      </c>
      <c r="L33" s="44"/>
      <c r="M33" s="1"/>
      <c r="N33" s="2"/>
    </row>
    <row r="34" spans="1:14" ht="27" customHeight="1" x14ac:dyDescent="0.25">
      <c r="A34" s="26">
        <v>29</v>
      </c>
      <c r="B34" s="27" t="s">
        <v>36</v>
      </c>
      <c r="C34" s="17" t="s">
        <v>62</v>
      </c>
      <c r="D34" s="22">
        <v>25</v>
      </c>
      <c r="E34" s="28"/>
      <c r="F34" s="30">
        <f t="shared" si="4"/>
        <v>0</v>
      </c>
      <c r="G34" s="28"/>
      <c r="H34" s="30">
        <f t="shared" si="5"/>
        <v>0</v>
      </c>
      <c r="I34" s="29"/>
      <c r="J34" s="31">
        <f t="shared" si="6"/>
        <v>0</v>
      </c>
      <c r="K34" s="43">
        <f t="shared" si="7"/>
        <v>0</v>
      </c>
      <c r="L34" s="44"/>
      <c r="M34" s="1"/>
      <c r="N34" s="2"/>
    </row>
    <row r="35" spans="1:14" ht="27" customHeight="1" x14ac:dyDescent="0.25">
      <c r="A35" s="26">
        <v>30</v>
      </c>
      <c r="B35" s="27" t="s">
        <v>37</v>
      </c>
      <c r="C35" s="17" t="s">
        <v>56</v>
      </c>
      <c r="D35" s="22">
        <v>1</v>
      </c>
      <c r="E35" s="28"/>
      <c r="F35" s="30">
        <f t="shared" si="4"/>
        <v>0</v>
      </c>
      <c r="G35" s="28"/>
      <c r="H35" s="30">
        <f t="shared" si="5"/>
        <v>0</v>
      </c>
      <c r="I35" s="29"/>
      <c r="J35" s="31">
        <f t="shared" si="6"/>
        <v>0</v>
      </c>
      <c r="K35" s="43">
        <f t="shared" si="7"/>
        <v>0</v>
      </c>
      <c r="L35" s="44"/>
      <c r="M35" s="1"/>
      <c r="N35" s="2"/>
    </row>
    <row r="36" spans="1:14" ht="27" customHeight="1" x14ac:dyDescent="0.25">
      <c r="A36" s="26">
        <v>31</v>
      </c>
      <c r="B36" s="27" t="s">
        <v>38</v>
      </c>
      <c r="C36" s="17" t="s">
        <v>61</v>
      </c>
      <c r="D36" s="22">
        <v>1500</v>
      </c>
      <c r="E36" s="28"/>
      <c r="F36" s="30">
        <f t="shared" si="4"/>
        <v>0</v>
      </c>
      <c r="G36" s="28"/>
      <c r="H36" s="30">
        <f t="shared" si="5"/>
        <v>0</v>
      </c>
      <c r="I36" s="29"/>
      <c r="J36" s="31">
        <f t="shared" si="6"/>
        <v>0</v>
      </c>
      <c r="K36" s="43">
        <f t="shared" si="7"/>
        <v>0</v>
      </c>
      <c r="L36" s="44"/>
      <c r="M36" s="1"/>
      <c r="N36" s="2"/>
    </row>
    <row r="37" spans="1:14" ht="27" customHeight="1" x14ac:dyDescent="0.25">
      <c r="A37" s="26">
        <v>32</v>
      </c>
      <c r="B37" s="27" t="s">
        <v>39</v>
      </c>
      <c r="C37" s="17" t="s">
        <v>56</v>
      </c>
      <c r="D37" s="22">
        <v>1</v>
      </c>
      <c r="E37" s="28"/>
      <c r="F37" s="30">
        <f t="shared" si="4"/>
        <v>0</v>
      </c>
      <c r="G37" s="28"/>
      <c r="H37" s="30">
        <f t="shared" si="5"/>
        <v>0</v>
      </c>
      <c r="I37" s="29"/>
      <c r="J37" s="31">
        <f t="shared" si="6"/>
        <v>0</v>
      </c>
      <c r="K37" s="43">
        <f t="shared" si="7"/>
        <v>0</v>
      </c>
      <c r="L37" s="44"/>
      <c r="M37" s="1"/>
      <c r="N37" s="2"/>
    </row>
    <row r="38" spans="1:14" ht="27" customHeight="1" x14ac:dyDescent="0.25">
      <c r="A38" s="26">
        <v>33</v>
      </c>
      <c r="B38" s="27" t="s">
        <v>40</v>
      </c>
      <c r="C38" s="17" t="s">
        <v>56</v>
      </c>
      <c r="D38" s="22">
        <v>2</v>
      </c>
      <c r="E38" s="28"/>
      <c r="F38" s="30">
        <f t="shared" si="4"/>
        <v>0</v>
      </c>
      <c r="G38" s="28"/>
      <c r="H38" s="30">
        <f t="shared" si="5"/>
        <v>0</v>
      </c>
      <c r="I38" s="29"/>
      <c r="J38" s="31">
        <f t="shared" si="6"/>
        <v>0</v>
      </c>
      <c r="K38" s="43">
        <f t="shared" si="7"/>
        <v>0</v>
      </c>
      <c r="L38" s="44"/>
      <c r="M38" s="1"/>
      <c r="N38" s="2"/>
    </row>
    <row r="39" spans="1:14" ht="27" customHeight="1" x14ac:dyDescent="0.25">
      <c r="A39" s="26">
        <v>34</v>
      </c>
      <c r="B39" s="27" t="s">
        <v>41</v>
      </c>
      <c r="C39" s="17" t="s">
        <v>56</v>
      </c>
      <c r="D39" s="22">
        <v>10</v>
      </c>
      <c r="E39" s="28"/>
      <c r="F39" s="30">
        <f t="shared" si="4"/>
        <v>0</v>
      </c>
      <c r="G39" s="28"/>
      <c r="H39" s="30">
        <f t="shared" si="5"/>
        <v>0</v>
      </c>
      <c r="I39" s="29"/>
      <c r="J39" s="31">
        <f t="shared" si="6"/>
        <v>0</v>
      </c>
      <c r="K39" s="43">
        <f t="shared" si="7"/>
        <v>0</v>
      </c>
      <c r="L39" s="44"/>
      <c r="M39" s="1"/>
      <c r="N39" s="2"/>
    </row>
    <row r="40" spans="1:14" ht="27" customHeight="1" x14ac:dyDescent="0.25">
      <c r="A40" s="26">
        <v>35</v>
      </c>
      <c r="B40" s="27" t="s">
        <v>42</v>
      </c>
      <c r="C40" s="17" t="s">
        <v>56</v>
      </c>
      <c r="D40" s="22">
        <v>4</v>
      </c>
      <c r="E40" s="28"/>
      <c r="F40" s="30">
        <f t="shared" si="4"/>
        <v>0</v>
      </c>
      <c r="G40" s="28"/>
      <c r="H40" s="30">
        <f t="shared" si="5"/>
        <v>0</v>
      </c>
      <c r="I40" s="29"/>
      <c r="J40" s="31">
        <f t="shared" si="6"/>
        <v>0</v>
      </c>
      <c r="K40" s="43">
        <f t="shared" si="7"/>
        <v>0</v>
      </c>
      <c r="L40" s="44"/>
      <c r="M40" s="1"/>
      <c r="N40" s="2"/>
    </row>
    <row r="41" spans="1:14" ht="27" customHeight="1" x14ac:dyDescent="0.25">
      <c r="A41" s="26">
        <v>36</v>
      </c>
      <c r="B41" s="27" t="s">
        <v>43</v>
      </c>
      <c r="C41" s="17" t="s">
        <v>62</v>
      </c>
      <c r="D41" s="22">
        <v>275</v>
      </c>
      <c r="E41" s="28"/>
      <c r="F41" s="30">
        <f t="shared" si="4"/>
        <v>0</v>
      </c>
      <c r="G41" s="28"/>
      <c r="H41" s="30">
        <f t="shared" si="5"/>
        <v>0</v>
      </c>
      <c r="I41" s="29"/>
      <c r="J41" s="31">
        <f t="shared" si="6"/>
        <v>0</v>
      </c>
      <c r="K41" s="43">
        <f t="shared" si="7"/>
        <v>0</v>
      </c>
      <c r="L41" s="44"/>
      <c r="M41" s="1"/>
      <c r="N41" s="2"/>
    </row>
    <row r="42" spans="1:14" ht="27" customHeight="1" x14ac:dyDescent="0.25">
      <c r="A42" s="26">
        <v>37</v>
      </c>
      <c r="B42" s="27" t="s">
        <v>44</v>
      </c>
      <c r="C42" s="17" t="s">
        <v>62</v>
      </c>
      <c r="D42" s="22">
        <v>165</v>
      </c>
      <c r="E42" s="28"/>
      <c r="F42" s="30">
        <f t="shared" si="4"/>
        <v>0</v>
      </c>
      <c r="G42" s="28"/>
      <c r="H42" s="30">
        <f t="shared" si="5"/>
        <v>0</v>
      </c>
      <c r="I42" s="29"/>
      <c r="J42" s="31">
        <f t="shared" si="6"/>
        <v>0</v>
      </c>
      <c r="K42" s="43">
        <f t="shared" si="7"/>
        <v>0</v>
      </c>
      <c r="L42" s="44"/>
      <c r="M42" s="1"/>
      <c r="N42" s="2"/>
    </row>
    <row r="43" spans="1:14" ht="27" customHeight="1" x14ac:dyDescent="0.25">
      <c r="A43" s="26">
        <v>38</v>
      </c>
      <c r="B43" s="27" t="s">
        <v>45</v>
      </c>
      <c r="C43" s="17" t="s">
        <v>62</v>
      </c>
      <c r="D43" s="22">
        <v>10000</v>
      </c>
      <c r="E43" s="28"/>
      <c r="F43" s="30">
        <f t="shared" si="4"/>
        <v>0</v>
      </c>
      <c r="G43" s="28"/>
      <c r="H43" s="30">
        <f t="shared" si="5"/>
        <v>0</v>
      </c>
      <c r="I43" s="29"/>
      <c r="J43" s="31">
        <f t="shared" si="6"/>
        <v>0</v>
      </c>
      <c r="K43" s="43">
        <f t="shared" si="7"/>
        <v>0</v>
      </c>
      <c r="L43" s="44"/>
      <c r="M43" s="1"/>
      <c r="N43" s="2"/>
    </row>
    <row r="44" spans="1:14" ht="27" customHeight="1" x14ac:dyDescent="0.25">
      <c r="A44" s="26">
        <v>39</v>
      </c>
      <c r="B44" s="27" t="s">
        <v>46</v>
      </c>
      <c r="C44" s="17" t="s">
        <v>62</v>
      </c>
      <c r="D44" s="22">
        <v>110</v>
      </c>
      <c r="E44" s="28"/>
      <c r="F44" s="30">
        <f t="shared" si="4"/>
        <v>0</v>
      </c>
      <c r="G44" s="28"/>
      <c r="H44" s="30">
        <f t="shared" si="5"/>
        <v>0</v>
      </c>
      <c r="I44" s="29"/>
      <c r="J44" s="31">
        <f t="shared" si="6"/>
        <v>0</v>
      </c>
      <c r="K44" s="43">
        <f t="shared" si="7"/>
        <v>0</v>
      </c>
      <c r="L44" s="44"/>
      <c r="M44" s="1"/>
      <c r="N44" s="2"/>
    </row>
    <row r="45" spans="1:14" ht="27" customHeight="1" x14ac:dyDescent="0.25">
      <c r="A45" s="26">
        <v>40</v>
      </c>
      <c r="B45" s="27" t="s">
        <v>47</v>
      </c>
      <c r="C45" s="17" t="s">
        <v>62</v>
      </c>
      <c r="D45" s="22">
        <v>55</v>
      </c>
      <c r="E45" s="28"/>
      <c r="F45" s="30">
        <f t="shared" si="4"/>
        <v>0</v>
      </c>
      <c r="G45" s="28"/>
      <c r="H45" s="30">
        <f t="shared" si="5"/>
        <v>0</v>
      </c>
      <c r="I45" s="29"/>
      <c r="J45" s="31">
        <f t="shared" si="6"/>
        <v>0</v>
      </c>
      <c r="K45" s="43">
        <f t="shared" si="7"/>
        <v>0</v>
      </c>
      <c r="L45" s="44"/>
      <c r="M45" s="1"/>
      <c r="N45" s="2"/>
    </row>
    <row r="46" spans="1:14" ht="27" customHeight="1" x14ac:dyDescent="0.25">
      <c r="A46" s="26">
        <v>41</v>
      </c>
      <c r="B46" s="27" t="s">
        <v>48</v>
      </c>
      <c r="C46" s="17" t="s">
        <v>61</v>
      </c>
      <c r="D46" s="22">
        <v>2400</v>
      </c>
      <c r="E46" s="28"/>
      <c r="F46" s="30">
        <f t="shared" si="4"/>
        <v>0</v>
      </c>
      <c r="G46" s="28"/>
      <c r="H46" s="30">
        <f t="shared" si="5"/>
        <v>0</v>
      </c>
      <c r="I46" s="29"/>
      <c r="J46" s="31">
        <f t="shared" si="6"/>
        <v>0</v>
      </c>
      <c r="K46" s="43">
        <f t="shared" si="7"/>
        <v>0</v>
      </c>
      <c r="L46" s="44"/>
      <c r="M46" s="1"/>
      <c r="N46" s="2"/>
    </row>
    <row r="47" spans="1:14" ht="27" customHeight="1" x14ac:dyDescent="0.25">
      <c r="A47" s="26">
        <v>42</v>
      </c>
      <c r="B47" s="27" t="s">
        <v>49</v>
      </c>
      <c r="C47" s="17" t="s">
        <v>61</v>
      </c>
      <c r="D47" s="22">
        <v>33600</v>
      </c>
      <c r="E47" s="28"/>
      <c r="F47" s="30">
        <f t="shared" si="4"/>
        <v>0</v>
      </c>
      <c r="G47" s="28"/>
      <c r="H47" s="30">
        <f t="shared" si="5"/>
        <v>0</v>
      </c>
      <c r="I47" s="29"/>
      <c r="J47" s="31">
        <f t="shared" si="6"/>
        <v>0</v>
      </c>
      <c r="K47" s="43">
        <f t="shared" si="7"/>
        <v>0</v>
      </c>
      <c r="L47" s="44"/>
      <c r="M47" s="1"/>
      <c r="N47" s="2"/>
    </row>
    <row r="48" spans="1:14" ht="27" customHeight="1" x14ac:dyDescent="0.25">
      <c r="A48" s="26">
        <v>43</v>
      </c>
      <c r="B48" s="27" t="s">
        <v>54</v>
      </c>
      <c r="C48" s="17" t="s">
        <v>55</v>
      </c>
      <c r="D48" s="22">
        <v>160</v>
      </c>
      <c r="E48" s="28"/>
      <c r="F48" s="30">
        <f>SUM(D48*E48)</f>
        <v>0</v>
      </c>
      <c r="G48" s="28"/>
      <c r="H48" s="30">
        <f>SUM(D48*G48)</f>
        <v>0</v>
      </c>
      <c r="I48" s="29"/>
      <c r="J48" s="31">
        <f>SUM(I48*D48)</f>
        <v>0</v>
      </c>
      <c r="K48" s="43">
        <f>SUM(J48,H48,F48)</f>
        <v>0</v>
      </c>
      <c r="L48" s="44"/>
      <c r="M48" s="1"/>
      <c r="N48" s="2"/>
    </row>
    <row r="49" spans="1:14" ht="27" customHeight="1" x14ac:dyDescent="0.25">
      <c r="A49" s="26">
        <v>43</v>
      </c>
      <c r="B49" s="27" t="s">
        <v>68</v>
      </c>
      <c r="C49" s="17" t="s">
        <v>56</v>
      </c>
      <c r="D49" s="22">
        <v>1</v>
      </c>
      <c r="E49" s="42" t="s">
        <v>58</v>
      </c>
      <c r="F49" s="30">
        <v>110000</v>
      </c>
      <c r="G49" s="42" t="s">
        <v>58</v>
      </c>
      <c r="H49" s="30">
        <v>110000</v>
      </c>
      <c r="I49" s="42" t="s">
        <v>58</v>
      </c>
      <c r="J49" s="30">
        <v>110000</v>
      </c>
      <c r="K49" s="43">
        <f t="shared" ref="K49" si="8">SUM(J49,H49,F49)</f>
        <v>330000</v>
      </c>
      <c r="L49" s="44"/>
      <c r="M49" s="1"/>
      <c r="N49" s="2"/>
    </row>
    <row r="50" spans="1:14" ht="2.25" customHeight="1" x14ac:dyDescent="0.25">
      <c r="A50" s="25"/>
      <c r="B50" s="20"/>
      <c r="C50" s="5"/>
      <c r="D50" s="5"/>
      <c r="E50" s="6">
        <v>10</v>
      </c>
      <c r="F50" s="15" t="s">
        <v>4</v>
      </c>
      <c r="G50" s="15"/>
      <c r="H50" s="15"/>
      <c r="I50" s="15"/>
      <c r="J50" s="15"/>
      <c r="K50" s="15"/>
      <c r="L50" s="7"/>
    </row>
    <row r="51" spans="1:14" ht="35.25" customHeight="1" x14ac:dyDescent="0.25">
      <c r="A51" s="65" t="s">
        <v>70</v>
      </c>
      <c r="B51" s="66"/>
      <c r="C51" s="67"/>
      <c r="D51" s="23"/>
      <c r="E51" s="62">
        <f>SUM(K5:L49)</f>
        <v>480000</v>
      </c>
      <c r="F51" s="63"/>
      <c r="G51" s="63"/>
      <c r="H51" s="63"/>
      <c r="I51" s="63"/>
      <c r="J51" s="63"/>
      <c r="K51" s="63"/>
      <c r="L51" s="64"/>
    </row>
    <row r="52" spans="1:14" ht="2.25" customHeight="1" thickBot="1" x14ac:dyDescent="0.3">
      <c r="A52" s="18"/>
      <c r="B52" s="21"/>
      <c r="C52" s="8"/>
      <c r="D52" s="8"/>
      <c r="E52" s="9"/>
      <c r="F52" s="16"/>
      <c r="G52" s="16"/>
      <c r="H52" s="16"/>
      <c r="I52" s="16"/>
      <c r="J52" s="16"/>
      <c r="K52" s="16"/>
      <c r="L52" s="10"/>
    </row>
    <row r="53" spans="1:14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</row>
    <row r="54" spans="1:14" x14ac:dyDescent="0.25">
      <c r="A54" s="12" t="s">
        <v>0</v>
      </c>
      <c r="B54" s="12"/>
      <c r="C54" s="13"/>
      <c r="D54" s="13"/>
      <c r="E54" s="11"/>
      <c r="F54" s="11"/>
      <c r="G54" s="11"/>
      <c r="H54" s="11"/>
      <c r="I54" s="11"/>
      <c r="J54" s="11"/>
      <c r="K54" s="11"/>
      <c r="L54" s="11"/>
    </row>
    <row r="55" spans="1:14" x14ac:dyDescent="0.25">
      <c r="A55" s="12" t="s">
        <v>3</v>
      </c>
      <c r="B55" s="12"/>
      <c r="C55" s="13"/>
      <c r="D55" s="13"/>
      <c r="E55" s="11"/>
      <c r="F55" s="11"/>
      <c r="G55" s="11"/>
      <c r="H55" s="11"/>
      <c r="I55" s="11"/>
      <c r="J55" s="11"/>
      <c r="K55" s="11"/>
      <c r="L55" s="11"/>
    </row>
  </sheetData>
  <sheetProtection password="DA09" sheet="1" objects="1" scenarios="1"/>
  <mergeCells count="53">
    <mergeCell ref="E51:L51"/>
    <mergeCell ref="K17:L17"/>
    <mergeCell ref="K11:L11"/>
    <mergeCell ref="A51:C51"/>
    <mergeCell ref="K31:L31"/>
    <mergeCell ref="K13:L13"/>
    <mergeCell ref="K14:L14"/>
    <mergeCell ref="K15:L15"/>
    <mergeCell ref="K16:L16"/>
    <mergeCell ref="K18:L18"/>
    <mergeCell ref="K19:L19"/>
    <mergeCell ref="K20:L20"/>
    <mergeCell ref="K21:L21"/>
    <mergeCell ref="K22:L22"/>
    <mergeCell ref="K23:L23"/>
    <mergeCell ref="K24:L24"/>
    <mergeCell ref="K25:L25"/>
    <mergeCell ref="K27:L27"/>
    <mergeCell ref="A1:L1"/>
    <mergeCell ref="A2:B2"/>
    <mergeCell ref="A3:B3"/>
    <mergeCell ref="K12:L12"/>
    <mergeCell ref="K6:L6"/>
    <mergeCell ref="K7:L7"/>
    <mergeCell ref="K10:L10"/>
    <mergeCell ref="K9:L9"/>
    <mergeCell ref="K8:L8"/>
    <mergeCell ref="C2:L2"/>
    <mergeCell ref="C3:L3"/>
    <mergeCell ref="K4:L4"/>
    <mergeCell ref="K5:L5"/>
    <mergeCell ref="K38:L38"/>
    <mergeCell ref="K39:L39"/>
    <mergeCell ref="K30:L30"/>
    <mergeCell ref="K32:L32"/>
    <mergeCell ref="K33:L33"/>
    <mergeCell ref="K34:L34"/>
    <mergeCell ref="K49:L49"/>
    <mergeCell ref="K29:L29"/>
    <mergeCell ref="K28:L28"/>
    <mergeCell ref="K26:L26"/>
    <mergeCell ref="K48:L48"/>
    <mergeCell ref="K45:L45"/>
    <mergeCell ref="K46:L46"/>
    <mergeCell ref="K47:L47"/>
    <mergeCell ref="K40:L40"/>
    <mergeCell ref="K41:L41"/>
    <mergeCell ref="K42:L42"/>
    <mergeCell ref="K43:L43"/>
    <mergeCell ref="K44:L44"/>
    <mergeCell ref="K35:L35"/>
    <mergeCell ref="K36:L36"/>
    <mergeCell ref="K37:L37"/>
  </mergeCells>
  <pageMargins left="0.7" right="0.7" top="0.75" bottom="0.75" header="0.3" footer="0.3"/>
  <pageSetup scale="67" fitToHeight="0" orientation="landscape" r:id="rId1"/>
  <ignoredErrors>
    <ignoredError sqref="K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2018-03-19T14:38:04Z</cp:lastPrinted>
  <dcterms:created xsi:type="dcterms:W3CDTF">2016-05-11T19:41:00Z</dcterms:created>
  <dcterms:modified xsi:type="dcterms:W3CDTF">2018-03-19T15:30:54Z</dcterms:modified>
</cp:coreProperties>
</file>