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yqrega\Desktop\Contracts\PS Contracts\In Progress Procurements\T1070 Consulting Services Health Benefits\NJSTART\"/>
    </mc:Choice>
  </mc:AlternateContent>
  <bookViews>
    <workbookView xWindow="0" yWindow="0" windowWidth="9720" windowHeight="92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58" i="1" l="1"/>
  <c r="O58" i="1"/>
  <c r="N58" i="1"/>
  <c r="M58" i="1"/>
  <c r="P60" i="1" s="1"/>
  <c r="L58" i="1"/>
  <c r="K58" i="1"/>
  <c r="J58" i="1"/>
  <c r="I58" i="1"/>
  <c r="H58" i="1"/>
  <c r="G58" i="1"/>
  <c r="F58" i="1"/>
  <c r="E58" i="1"/>
  <c r="D58" i="1"/>
  <c r="C58" i="1"/>
  <c r="B58" i="1"/>
  <c r="Q56" i="1"/>
  <c r="Q55" i="1"/>
  <c r="Q54" i="1"/>
  <c r="Q53" i="1"/>
  <c r="Q52" i="1"/>
  <c r="Q58" i="1" s="1"/>
  <c r="Q51" i="1"/>
  <c r="Q50" i="1"/>
  <c r="P34" i="1" l="1"/>
  <c r="O34" i="1"/>
  <c r="O36" i="1" s="1"/>
  <c r="N34" i="1"/>
  <c r="M34" i="1"/>
  <c r="L34" i="1"/>
  <c r="K34" i="1"/>
  <c r="J34" i="1"/>
  <c r="I34" i="1"/>
  <c r="H34" i="1"/>
  <c r="G34" i="1"/>
  <c r="F34" i="1"/>
  <c r="E34" i="1"/>
  <c r="D34" i="1"/>
  <c r="C34" i="1"/>
  <c r="B34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34" i="1" s="1"/>
</calcChain>
</file>

<file path=xl/sharedStrings.xml><?xml version="1.0" encoding="utf-8"?>
<sst xmlns="http://schemas.openxmlformats.org/spreadsheetml/2006/main" count="109" uniqueCount="58">
  <si>
    <t>SINGLE</t>
  </si>
  <si>
    <t>2 ADULTS</t>
  </si>
  <si>
    <t>FAMILY</t>
  </si>
  <si>
    <t>P/C</t>
  </si>
  <si>
    <t>OA DEP</t>
  </si>
  <si>
    <t>TOTAL</t>
  </si>
  <si>
    <t>GRAND</t>
  </si>
  <si>
    <t>SUBSCRIB</t>
  </si>
  <si>
    <t>SPOUSE</t>
  </si>
  <si>
    <t>DP/CUP</t>
  </si>
  <si>
    <t>CHILD</t>
  </si>
  <si>
    <t>HEALTH</t>
  </si>
  <si>
    <t>TOTAL LIVES - HEALTH</t>
  </si>
  <si>
    <t>PLAN</t>
  </si>
  <si>
    <t>NAME</t>
  </si>
  <si>
    <t>HEALTH PLAN ENROLLMENT</t>
  </si>
  <si>
    <t xml:space="preserve">Aetna HMO (STATE) </t>
  </si>
  <si>
    <t>NJ Direct 1525 (ALL)</t>
  </si>
  <si>
    <t>Horizon HMO 1525 (ALL)</t>
  </si>
  <si>
    <t>Horizon HMO 2030 (ALL)</t>
  </si>
  <si>
    <t>Horizon HMO 2035 (ALL)</t>
  </si>
  <si>
    <t>NJ Direct 2035 (ALL)</t>
  </si>
  <si>
    <t>NJ Direct 2030 (ALL)</t>
  </si>
  <si>
    <t>Aetna HMO 1525 (ALL)</t>
  </si>
  <si>
    <t>Aetna Freedom 10 (LOCAL/ED)</t>
  </si>
  <si>
    <t>Aetna HMO (LOCAL/ED)</t>
  </si>
  <si>
    <t>NJ Direct 10 (LOCAL/ED)</t>
  </si>
  <si>
    <t>Horizon HMO (ALL)</t>
  </si>
  <si>
    <t>Horizon Omnia (STATE/LOCAL)</t>
  </si>
  <si>
    <t>Aetna HMO 2030 (ALL)</t>
  </si>
  <si>
    <t>Aetna Freedom 1525 (ALL)</t>
  </si>
  <si>
    <t>Aetna Freedom 2030 (ALL)</t>
  </si>
  <si>
    <t>Aetna HMO 2035 (ALL)</t>
  </si>
  <si>
    <t>Aetna Freedom 2035 (ALL)</t>
  </si>
  <si>
    <t>Aetna Liberty (STATE/LOCAL)</t>
  </si>
  <si>
    <t>NJ Direct HD4000 (STATE/LOCAL)</t>
  </si>
  <si>
    <t>NJ Direct HD1500 (ALL)</t>
  </si>
  <si>
    <t>ED = Local Education Employees/Retirees</t>
  </si>
  <si>
    <t>LOCAL = Local Government Employees/Retirees</t>
  </si>
  <si>
    <t>STATE = State Biweekly &amp; Monthly Employees/Retirees</t>
  </si>
  <si>
    <t>Aetna Value HD4000 (STATE/LOCAL)</t>
  </si>
  <si>
    <t>Aetna Value HD1500 (ALL)</t>
  </si>
  <si>
    <t>NJ Direct 15 (ALL)</t>
  </si>
  <si>
    <t>Aetna Freedom 15 (ALL)</t>
  </si>
  <si>
    <t xml:space="preserve">GRAND </t>
  </si>
  <si>
    <t xml:space="preserve">TOTAL </t>
  </si>
  <si>
    <t>DENTAL</t>
  </si>
  <si>
    <t>TOTAL LIVES - DENTAL</t>
  </si>
  <si>
    <t>DENTAL PLAN ENROLLMENT</t>
  </si>
  <si>
    <t>PLAN NAME</t>
  </si>
  <si>
    <t>Cigna Dental Health</t>
  </si>
  <si>
    <t>Healthplex</t>
  </si>
  <si>
    <t>Horizon Dental Choice</t>
  </si>
  <si>
    <t>Aetna DMO</t>
  </si>
  <si>
    <t>Metlife</t>
  </si>
  <si>
    <t>Aetna Dental Expense (Retiree)</t>
  </si>
  <si>
    <t>Aetna Dental Expense (Active Emp)</t>
  </si>
  <si>
    <t>Bid Solicitation {RFP} #17DPP00147 Consulting Services: Health Benefits
Exhibit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</si>
</sst>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C00000"/>
      <name val="Arial"/>
      <family val="2"/>
    </font>
    <font>
      <b/>
      <u/>
      <sz val="12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sz val="18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4" fillId="0" borderId="0" xfId="0" applyFont="1" applyFill="1" applyBorder="1"/>
    <xf numFmtId="3" fontId="4" fillId="0" borderId="0" xfId="0" applyNumberFormat="1" applyFont="1" applyFill="1" applyBorder="1"/>
    <xf numFmtId="0" fontId="3" fillId="0" borderId="0" xfId="0" applyFont="1" applyFill="1" applyBorder="1" applyAlignment="1">
      <alignment horizontal="right"/>
    </xf>
    <xf numFmtId="0" fontId="4" fillId="0" borderId="0" xfId="0" applyFont="1" applyFill="1"/>
    <xf numFmtId="3" fontId="4" fillId="0" borderId="0" xfId="0" applyNumberFormat="1" applyFont="1" applyFill="1"/>
    <xf numFmtId="3" fontId="3" fillId="0" borderId="0" xfId="0" applyNumberFormat="1" applyFont="1" applyFill="1" applyBorder="1"/>
    <xf numFmtId="0" fontId="4" fillId="0" borderId="0" xfId="0" applyFont="1" applyFill="1" applyAlignment="1">
      <alignment horizontal="right"/>
    </xf>
    <xf numFmtId="3" fontId="3" fillId="0" borderId="0" xfId="0" applyNumberFormat="1" applyFont="1" applyFill="1" applyBorder="1" applyAlignment="1"/>
    <xf numFmtId="3" fontId="5" fillId="0" borderId="0" xfId="0" applyNumberFormat="1" applyFont="1" applyFill="1" applyBorder="1"/>
    <xf numFmtId="3" fontId="2" fillId="0" borderId="0" xfId="0" applyNumberFormat="1" applyFont="1" applyFill="1" applyBorder="1"/>
    <xf numFmtId="0" fontId="2" fillId="0" borderId="0" xfId="0" applyFont="1" applyFill="1"/>
    <xf numFmtId="0" fontId="4" fillId="0" borderId="0" xfId="0" applyFont="1" applyFill="1" applyBorder="1" applyAlignment="1">
      <alignment horizontal="right"/>
    </xf>
    <xf numFmtId="0" fontId="2" fillId="0" borderId="0" xfId="0" applyFont="1" applyFill="1" applyBorder="1"/>
    <xf numFmtId="0" fontId="3" fillId="0" borderId="0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8" fillId="0" borderId="0" xfId="0" applyFont="1" applyAlignment="1"/>
    <xf numFmtId="0" fontId="3" fillId="0" borderId="1" xfId="0" applyFont="1" applyFill="1" applyBorder="1" applyAlignment="1">
      <alignment horizontal="right"/>
    </xf>
    <xf numFmtId="3" fontId="3" fillId="0" borderId="1" xfId="0" applyNumberFormat="1" applyFont="1" applyFill="1" applyBorder="1" applyAlignment="1">
      <alignment horizontal="right"/>
    </xf>
    <xf numFmtId="3" fontId="3" fillId="4" borderId="1" xfId="0" applyNumberFormat="1" applyFont="1" applyFill="1" applyBorder="1" applyAlignment="1">
      <alignment horizontal="right"/>
    </xf>
    <xf numFmtId="3" fontId="3" fillId="5" borderId="1" xfId="0" applyNumberFormat="1" applyFont="1" applyFill="1" applyBorder="1" applyAlignment="1">
      <alignment horizontal="right"/>
    </xf>
    <xf numFmtId="0" fontId="4" fillId="0" borderId="1" xfId="0" applyFont="1" applyFill="1" applyBorder="1"/>
    <xf numFmtId="3" fontId="4" fillId="0" borderId="1" xfId="0" applyNumberFormat="1" applyFont="1" applyFill="1" applyBorder="1"/>
    <xf numFmtId="3" fontId="4" fillId="4" borderId="1" xfId="0" applyNumberFormat="1" applyFont="1" applyFill="1" applyBorder="1"/>
    <xf numFmtId="3" fontId="2" fillId="5" borderId="1" xfId="0" applyNumberFormat="1" applyFont="1" applyFill="1" applyBorder="1"/>
    <xf numFmtId="0" fontId="2" fillId="0" borderId="1" xfId="0" applyFont="1" applyFill="1" applyBorder="1" applyAlignment="1">
      <alignment horizontal="right"/>
    </xf>
    <xf numFmtId="0" fontId="2" fillId="0" borderId="1" xfId="0" applyFont="1" applyFill="1" applyBorder="1" applyAlignment="1">
      <alignment horizontal="center"/>
    </xf>
    <xf numFmtId="3" fontId="2" fillId="0" borderId="1" xfId="0" applyNumberFormat="1" applyFont="1" applyFill="1" applyBorder="1"/>
    <xf numFmtId="3" fontId="2" fillId="4" borderId="1" xfId="0" applyNumberFormat="1" applyFont="1" applyFill="1" applyBorder="1"/>
    <xf numFmtId="3" fontId="2" fillId="0" borderId="1" xfId="0" applyNumberFormat="1" applyFont="1" applyFill="1" applyBorder="1" applyAlignment="1">
      <alignment horizontal="right"/>
    </xf>
    <xf numFmtId="3" fontId="2" fillId="2" borderId="1" xfId="0" applyNumberFormat="1" applyFont="1" applyFill="1" applyBorder="1" applyAlignment="1">
      <alignment horizontal="right"/>
    </xf>
    <xf numFmtId="3" fontId="2" fillId="3" borderId="1" xfId="0" applyNumberFormat="1" applyFont="1" applyFill="1" applyBorder="1" applyAlignment="1">
      <alignment horizontal="right"/>
    </xf>
    <xf numFmtId="3" fontId="3" fillId="2" borderId="1" xfId="0" applyNumberFormat="1" applyFont="1" applyFill="1" applyBorder="1" applyAlignment="1">
      <alignment horizontal="right"/>
    </xf>
    <xf numFmtId="3" fontId="3" fillId="3" borderId="1" xfId="0" applyNumberFormat="1" applyFont="1" applyFill="1" applyBorder="1" applyAlignment="1">
      <alignment horizontal="right"/>
    </xf>
    <xf numFmtId="164" fontId="2" fillId="0" borderId="1" xfId="0" applyNumberFormat="1" applyFont="1" applyFill="1" applyBorder="1" applyAlignment="1">
      <alignment horizontal="right"/>
    </xf>
    <xf numFmtId="3" fontId="4" fillId="2" borderId="1" xfId="0" applyNumberFormat="1" applyFont="1" applyFill="1" applyBorder="1"/>
    <xf numFmtId="3" fontId="2" fillId="3" borderId="1" xfId="0" applyNumberFormat="1" applyFont="1" applyFill="1" applyBorder="1"/>
    <xf numFmtId="164" fontId="3" fillId="0" borderId="1" xfId="0" applyNumberFormat="1" applyFont="1" applyFill="1" applyBorder="1" applyAlignment="1">
      <alignment horizontal="center"/>
    </xf>
    <xf numFmtId="3" fontId="2" fillId="2" borderId="1" xfId="0" applyNumberFormat="1" applyFont="1" applyFill="1" applyBorder="1"/>
    <xf numFmtId="0" fontId="1" fillId="0" borderId="0" xfId="0" applyFont="1" applyAlignment="1"/>
    <xf numFmtId="0" fontId="6" fillId="0" borderId="0" xfId="0" applyFont="1" applyAlignment="1"/>
    <xf numFmtId="0" fontId="8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60"/>
  <sheetViews>
    <sheetView tabSelected="1" workbookViewId="0">
      <selection activeCell="E12" sqref="E12"/>
    </sheetView>
  </sheetViews>
  <sheetFormatPr defaultRowHeight="15" x14ac:dyDescent="0.25"/>
  <cols>
    <col min="1" max="1" width="33.7109375" customWidth="1"/>
    <col min="3" max="3" width="9.85546875" customWidth="1"/>
  </cols>
  <sheetData>
    <row r="1" spans="1:24" ht="15" customHeight="1" x14ac:dyDescent="0.35">
      <c r="A1" s="41" t="s">
        <v>57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16"/>
      <c r="S1" s="16"/>
      <c r="T1" s="16"/>
      <c r="U1" s="16"/>
      <c r="V1" s="16"/>
      <c r="W1" s="16"/>
      <c r="X1" s="16"/>
    </row>
    <row r="2" spans="1:24" ht="34.5" customHeight="1" x14ac:dyDescent="0.35">
      <c r="A2" s="41"/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16"/>
      <c r="S2" s="16"/>
      <c r="T2" s="16"/>
      <c r="U2" s="16"/>
      <c r="V2" s="16"/>
      <c r="W2" s="16"/>
      <c r="X2" s="16"/>
    </row>
    <row r="4" spans="1:24" ht="15.75" x14ac:dyDescent="0.25">
      <c r="A4" s="40" t="s">
        <v>15</v>
      </c>
      <c r="B4" s="40"/>
      <c r="C4" s="40"/>
    </row>
    <row r="6" spans="1:24" x14ac:dyDescent="0.25">
      <c r="A6" s="25" t="s">
        <v>13</v>
      </c>
      <c r="B6" s="25" t="s">
        <v>0</v>
      </c>
      <c r="C6" s="25" t="s">
        <v>1</v>
      </c>
      <c r="D6" s="25" t="s">
        <v>1</v>
      </c>
      <c r="E6" s="29" t="s">
        <v>1</v>
      </c>
      <c r="F6" s="29" t="s">
        <v>2</v>
      </c>
      <c r="G6" s="29" t="s">
        <v>2</v>
      </c>
      <c r="H6" s="29" t="s">
        <v>2</v>
      </c>
      <c r="I6" s="29" t="s">
        <v>2</v>
      </c>
      <c r="J6" s="29" t="s">
        <v>3</v>
      </c>
      <c r="K6" s="29" t="s">
        <v>3</v>
      </c>
      <c r="L6" s="29" t="s">
        <v>4</v>
      </c>
      <c r="M6" s="30" t="s">
        <v>5</v>
      </c>
      <c r="N6" s="30" t="s">
        <v>5</v>
      </c>
      <c r="O6" s="30" t="s">
        <v>5</v>
      </c>
      <c r="P6" s="30" t="s">
        <v>5</v>
      </c>
      <c r="Q6" s="31" t="s">
        <v>6</v>
      </c>
    </row>
    <row r="7" spans="1:24" x14ac:dyDescent="0.25">
      <c r="A7" s="17" t="s">
        <v>14</v>
      </c>
      <c r="B7" s="17"/>
      <c r="C7" s="17" t="s">
        <v>7</v>
      </c>
      <c r="D7" s="17" t="s">
        <v>8</v>
      </c>
      <c r="E7" s="18" t="s">
        <v>9</v>
      </c>
      <c r="F7" s="18" t="s">
        <v>7</v>
      </c>
      <c r="G7" s="18" t="s">
        <v>8</v>
      </c>
      <c r="H7" s="18" t="s">
        <v>9</v>
      </c>
      <c r="I7" s="18" t="s">
        <v>10</v>
      </c>
      <c r="J7" s="18" t="s">
        <v>7</v>
      </c>
      <c r="K7" s="18" t="s">
        <v>10</v>
      </c>
      <c r="L7" s="18" t="s">
        <v>7</v>
      </c>
      <c r="M7" s="32" t="s">
        <v>7</v>
      </c>
      <c r="N7" s="32" t="s">
        <v>8</v>
      </c>
      <c r="O7" s="32" t="s">
        <v>9</v>
      </c>
      <c r="P7" s="32" t="s">
        <v>10</v>
      </c>
      <c r="Q7" s="33" t="s">
        <v>5</v>
      </c>
    </row>
    <row r="8" spans="1:24" x14ac:dyDescent="0.25">
      <c r="A8" s="34" t="s">
        <v>16</v>
      </c>
      <c r="B8" s="21">
        <v>2973</v>
      </c>
      <c r="C8" s="21">
        <v>1506</v>
      </c>
      <c r="D8" s="21">
        <v>1488</v>
      </c>
      <c r="E8" s="22">
        <v>18</v>
      </c>
      <c r="F8" s="22">
        <v>3663</v>
      </c>
      <c r="G8" s="22">
        <v>3654</v>
      </c>
      <c r="H8" s="22">
        <v>9</v>
      </c>
      <c r="I8" s="22">
        <v>7454</v>
      </c>
      <c r="J8" s="22">
        <v>2004</v>
      </c>
      <c r="K8" s="22">
        <v>3370</v>
      </c>
      <c r="L8" s="22">
        <v>7</v>
      </c>
      <c r="M8" s="35">
        <v>10153</v>
      </c>
      <c r="N8" s="35">
        <v>5142</v>
      </c>
      <c r="O8" s="35">
        <v>27</v>
      </c>
      <c r="P8" s="35">
        <v>10824</v>
      </c>
      <c r="Q8" s="36">
        <f t="shared" ref="Q8:Q32" si="0">+M8+N8+O8+P8</f>
        <v>26146</v>
      </c>
      <c r="S8" s="39"/>
      <c r="T8" s="39"/>
      <c r="U8" s="39"/>
      <c r="V8" s="39"/>
      <c r="W8" s="39"/>
      <c r="X8" s="39"/>
    </row>
    <row r="9" spans="1:24" x14ac:dyDescent="0.25">
      <c r="A9" s="34" t="s">
        <v>27</v>
      </c>
      <c r="B9" s="21">
        <v>912</v>
      </c>
      <c r="C9" s="21">
        <v>239</v>
      </c>
      <c r="D9" s="21">
        <v>237</v>
      </c>
      <c r="E9" s="22">
        <v>2</v>
      </c>
      <c r="F9" s="22">
        <v>343</v>
      </c>
      <c r="G9" s="22">
        <v>343</v>
      </c>
      <c r="H9" s="22">
        <v>0</v>
      </c>
      <c r="I9" s="22">
        <v>704</v>
      </c>
      <c r="J9" s="22">
        <v>278</v>
      </c>
      <c r="K9" s="22">
        <v>454</v>
      </c>
      <c r="L9" s="22">
        <v>0</v>
      </c>
      <c r="M9" s="35">
        <v>1772</v>
      </c>
      <c r="N9" s="35">
        <v>580</v>
      </c>
      <c r="O9" s="35">
        <v>2</v>
      </c>
      <c r="P9" s="35">
        <v>1158</v>
      </c>
      <c r="Q9" s="36">
        <f t="shared" si="0"/>
        <v>3512</v>
      </c>
      <c r="S9" s="39"/>
      <c r="T9" s="39"/>
      <c r="U9" s="39"/>
      <c r="V9" s="39"/>
      <c r="W9" s="39"/>
      <c r="X9" s="39"/>
    </row>
    <row r="10" spans="1:24" x14ac:dyDescent="0.25">
      <c r="A10" s="34" t="s">
        <v>24</v>
      </c>
      <c r="B10" s="21">
        <v>4693</v>
      </c>
      <c r="C10" s="21">
        <v>3201</v>
      </c>
      <c r="D10" s="21">
        <v>3193</v>
      </c>
      <c r="E10" s="22">
        <v>8</v>
      </c>
      <c r="F10" s="22">
        <v>3167</v>
      </c>
      <c r="G10" s="22">
        <v>3161</v>
      </c>
      <c r="H10" s="22">
        <v>6</v>
      </c>
      <c r="I10" s="22">
        <v>6121</v>
      </c>
      <c r="J10" s="22">
        <v>1455</v>
      </c>
      <c r="K10" s="22">
        <v>2445</v>
      </c>
      <c r="L10" s="22">
        <v>12</v>
      </c>
      <c r="M10" s="35">
        <v>12528</v>
      </c>
      <c r="N10" s="35">
        <v>6354</v>
      </c>
      <c r="O10" s="35">
        <v>14</v>
      </c>
      <c r="P10" s="35">
        <v>8566</v>
      </c>
      <c r="Q10" s="36">
        <f t="shared" si="0"/>
        <v>27462</v>
      </c>
      <c r="S10" s="39"/>
      <c r="T10" s="39"/>
      <c r="U10" s="39"/>
      <c r="V10" s="39"/>
      <c r="W10" s="39"/>
      <c r="X10" s="39"/>
    </row>
    <row r="11" spans="1:24" x14ac:dyDescent="0.25">
      <c r="A11" s="34" t="s">
        <v>25</v>
      </c>
      <c r="B11" s="21">
        <v>10655</v>
      </c>
      <c r="C11" s="21">
        <v>7390</v>
      </c>
      <c r="D11" s="21">
        <v>7361</v>
      </c>
      <c r="E11" s="22">
        <v>29</v>
      </c>
      <c r="F11" s="22">
        <v>5447</v>
      </c>
      <c r="G11" s="22">
        <v>5435</v>
      </c>
      <c r="H11" s="22">
        <v>12</v>
      </c>
      <c r="I11" s="22">
        <v>10473</v>
      </c>
      <c r="J11" s="22">
        <v>2395</v>
      </c>
      <c r="K11" s="22">
        <v>3744</v>
      </c>
      <c r="L11" s="22">
        <v>18</v>
      </c>
      <c r="M11" s="35">
        <v>25905</v>
      </c>
      <c r="N11" s="35">
        <v>12796</v>
      </c>
      <c r="O11" s="35">
        <v>41</v>
      </c>
      <c r="P11" s="35">
        <v>14217</v>
      </c>
      <c r="Q11" s="36">
        <f t="shared" si="0"/>
        <v>52959</v>
      </c>
    </row>
    <row r="12" spans="1:24" x14ac:dyDescent="0.25">
      <c r="A12" s="34" t="s">
        <v>26</v>
      </c>
      <c r="B12" s="21">
        <v>85663</v>
      </c>
      <c r="C12" s="21">
        <v>59738</v>
      </c>
      <c r="D12" s="21">
        <v>59512</v>
      </c>
      <c r="E12" s="22">
        <v>226</v>
      </c>
      <c r="F12" s="22">
        <v>36685</v>
      </c>
      <c r="G12" s="22">
        <v>36639</v>
      </c>
      <c r="H12" s="22">
        <v>46</v>
      </c>
      <c r="I12" s="22">
        <v>70226</v>
      </c>
      <c r="J12" s="22">
        <v>10670</v>
      </c>
      <c r="K12" s="22">
        <v>16995</v>
      </c>
      <c r="L12" s="22">
        <v>260</v>
      </c>
      <c r="M12" s="35">
        <v>193016</v>
      </c>
      <c r="N12" s="35">
        <v>96151</v>
      </c>
      <c r="O12" s="35">
        <v>272</v>
      </c>
      <c r="P12" s="35">
        <v>87221</v>
      </c>
      <c r="Q12" s="36">
        <f t="shared" si="0"/>
        <v>376660</v>
      </c>
    </row>
    <row r="13" spans="1:24" x14ac:dyDescent="0.25">
      <c r="A13" s="34" t="s">
        <v>17</v>
      </c>
      <c r="B13" s="21">
        <v>2091</v>
      </c>
      <c r="C13" s="21">
        <v>1004</v>
      </c>
      <c r="D13" s="21">
        <v>998</v>
      </c>
      <c r="E13" s="22">
        <v>6</v>
      </c>
      <c r="F13" s="22">
        <v>1071</v>
      </c>
      <c r="G13" s="22">
        <v>1070</v>
      </c>
      <c r="H13" s="22">
        <v>1</v>
      </c>
      <c r="I13" s="22">
        <v>2088</v>
      </c>
      <c r="J13" s="22">
        <v>306</v>
      </c>
      <c r="K13" s="22">
        <v>476</v>
      </c>
      <c r="L13" s="22">
        <v>4</v>
      </c>
      <c r="M13" s="35">
        <v>4476</v>
      </c>
      <c r="N13" s="35">
        <v>2068</v>
      </c>
      <c r="O13" s="35">
        <v>7</v>
      </c>
      <c r="P13" s="35">
        <v>2564</v>
      </c>
      <c r="Q13" s="36">
        <f t="shared" si="0"/>
        <v>9115</v>
      </c>
    </row>
    <row r="14" spans="1:24" x14ac:dyDescent="0.25">
      <c r="A14" s="34" t="s">
        <v>22</v>
      </c>
      <c r="B14" s="21">
        <v>1279</v>
      </c>
      <c r="C14" s="21">
        <v>494</v>
      </c>
      <c r="D14" s="21">
        <v>492</v>
      </c>
      <c r="E14" s="22">
        <v>2</v>
      </c>
      <c r="F14" s="22">
        <v>1053</v>
      </c>
      <c r="G14" s="22">
        <v>1053</v>
      </c>
      <c r="H14" s="22">
        <v>0</v>
      </c>
      <c r="I14" s="22">
        <v>2108</v>
      </c>
      <c r="J14" s="22">
        <v>284</v>
      </c>
      <c r="K14" s="22">
        <v>469</v>
      </c>
      <c r="L14" s="22">
        <v>5</v>
      </c>
      <c r="M14" s="35">
        <v>3115</v>
      </c>
      <c r="N14" s="35">
        <v>1545</v>
      </c>
      <c r="O14" s="35">
        <v>2</v>
      </c>
      <c r="P14" s="35">
        <v>2577</v>
      </c>
      <c r="Q14" s="36">
        <f t="shared" si="0"/>
        <v>7239</v>
      </c>
    </row>
    <row r="15" spans="1:24" x14ac:dyDescent="0.25">
      <c r="A15" s="34" t="s">
        <v>18</v>
      </c>
      <c r="B15" s="21">
        <v>64</v>
      </c>
      <c r="C15" s="21">
        <v>27</v>
      </c>
      <c r="D15" s="21">
        <v>27</v>
      </c>
      <c r="E15" s="22">
        <v>0</v>
      </c>
      <c r="F15" s="22">
        <v>18</v>
      </c>
      <c r="G15" s="22">
        <v>18</v>
      </c>
      <c r="H15" s="22">
        <v>0</v>
      </c>
      <c r="I15" s="22">
        <v>41</v>
      </c>
      <c r="J15" s="22">
        <v>15</v>
      </c>
      <c r="K15" s="22">
        <v>21</v>
      </c>
      <c r="L15" s="22">
        <v>0</v>
      </c>
      <c r="M15" s="35">
        <v>124</v>
      </c>
      <c r="N15" s="35">
        <v>45</v>
      </c>
      <c r="O15" s="35">
        <v>0</v>
      </c>
      <c r="P15" s="35">
        <v>62</v>
      </c>
      <c r="Q15" s="36">
        <f t="shared" si="0"/>
        <v>231</v>
      </c>
    </row>
    <row r="16" spans="1:24" x14ac:dyDescent="0.25">
      <c r="A16" s="34" t="s">
        <v>19</v>
      </c>
      <c r="B16" s="21">
        <v>165</v>
      </c>
      <c r="C16" s="21">
        <v>49</v>
      </c>
      <c r="D16" s="21">
        <v>49</v>
      </c>
      <c r="E16" s="22">
        <v>0</v>
      </c>
      <c r="F16" s="22">
        <v>69</v>
      </c>
      <c r="G16" s="22">
        <v>68</v>
      </c>
      <c r="H16" s="22">
        <v>1</v>
      </c>
      <c r="I16" s="22">
        <v>146</v>
      </c>
      <c r="J16" s="22">
        <v>19</v>
      </c>
      <c r="K16" s="22">
        <v>30</v>
      </c>
      <c r="L16" s="22">
        <v>0</v>
      </c>
      <c r="M16" s="35">
        <v>302</v>
      </c>
      <c r="N16" s="35">
        <v>117</v>
      </c>
      <c r="O16" s="35">
        <v>1</v>
      </c>
      <c r="P16" s="35">
        <v>176</v>
      </c>
      <c r="Q16" s="36">
        <f t="shared" si="0"/>
        <v>596</v>
      </c>
    </row>
    <row r="17" spans="1:17" x14ac:dyDescent="0.25">
      <c r="A17" s="34" t="s">
        <v>20</v>
      </c>
      <c r="B17" s="21">
        <v>105</v>
      </c>
      <c r="C17" s="21">
        <v>4</v>
      </c>
      <c r="D17" s="21">
        <v>4</v>
      </c>
      <c r="E17" s="22">
        <v>0</v>
      </c>
      <c r="F17" s="22">
        <v>6</v>
      </c>
      <c r="G17" s="22">
        <v>6</v>
      </c>
      <c r="H17" s="22">
        <v>0</v>
      </c>
      <c r="I17" s="22">
        <v>15</v>
      </c>
      <c r="J17" s="22">
        <v>10</v>
      </c>
      <c r="K17" s="22">
        <v>20</v>
      </c>
      <c r="L17" s="22">
        <v>0</v>
      </c>
      <c r="M17" s="35">
        <v>125</v>
      </c>
      <c r="N17" s="35">
        <v>10</v>
      </c>
      <c r="O17" s="35">
        <v>0</v>
      </c>
      <c r="P17" s="35">
        <v>35</v>
      </c>
      <c r="Q17" s="36">
        <f t="shared" si="0"/>
        <v>170</v>
      </c>
    </row>
    <row r="18" spans="1:17" x14ac:dyDescent="0.25">
      <c r="A18" s="34" t="s">
        <v>21</v>
      </c>
      <c r="B18" s="21">
        <v>554</v>
      </c>
      <c r="C18" s="21">
        <v>101</v>
      </c>
      <c r="D18" s="21">
        <v>101</v>
      </c>
      <c r="E18" s="22">
        <v>0</v>
      </c>
      <c r="F18" s="22">
        <v>147</v>
      </c>
      <c r="G18" s="22">
        <v>146</v>
      </c>
      <c r="H18" s="22">
        <v>1</v>
      </c>
      <c r="I18" s="22">
        <v>293</v>
      </c>
      <c r="J18" s="22">
        <v>56</v>
      </c>
      <c r="K18" s="22">
        <v>85</v>
      </c>
      <c r="L18" s="22">
        <v>1</v>
      </c>
      <c r="M18" s="35">
        <v>859</v>
      </c>
      <c r="N18" s="35">
        <v>247</v>
      </c>
      <c r="O18" s="35">
        <v>1</v>
      </c>
      <c r="P18" s="35">
        <v>378</v>
      </c>
      <c r="Q18" s="36">
        <f t="shared" si="0"/>
        <v>1485</v>
      </c>
    </row>
    <row r="19" spans="1:17" x14ac:dyDescent="0.25">
      <c r="A19" s="34" t="s">
        <v>28</v>
      </c>
      <c r="B19" s="21">
        <v>718</v>
      </c>
      <c r="C19" s="21">
        <v>160</v>
      </c>
      <c r="D19" s="21">
        <v>159</v>
      </c>
      <c r="E19" s="22">
        <v>1</v>
      </c>
      <c r="F19" s="22">
        <v>484</v>
      </c>
      <c r="G19" s="22">
        <v>483</v>
      </c>
      <c r="H19" s="22">
        <v>1</v>
      </c>
      <c r="I19" s="22">
        <v>968</v>
      </c>
      <c r="J19" s="22">
        <v>213</v>
      </c>
      <c r="K19" s="22">
        <v>338</v>
      </c>
      <c r="L19" s="22">
        <v>0</v>
      </c>
      <c r="M19" s="35">
        <v>1575</v>
      </c>
      <c r="N19" s="35">
        <v>642</v>
      </c>
      <c r="O19" s="35">
        <v>2</v>
      </c>
      <c r="P19" s="35">
        <v>1306</v>
      </c>
      <c r="Q19" s="36">
        <f t="shared" si="0"/>
        <v>3525</v>
      </c>
    </row>
    <row r="20" spans="1:17" x14ac:dyDescent="0.25">
      <c r="A20" s="34" t="s">
        <v>23</v>
      </c>
      <c r="B20" s="21">
        <v>87</v>
      </c>
      <c r="C20" s="21">
        <v>61</v>
      </c>
      <c r="D20" s="21">
        <v>61</v>
      </c>
      <c r="E20" s="22">
        <v>0</v>
      </c>
      <c r="F20" s="22">
        <v>62</v>
      </c>
      <c r="G20" s="22">
        <v>62</v>
      </c>
      <c r="H20" s="22">
        <v>0</v>
      </c>
      <c r="I20" s="22">
        <v>120</v>
      </c>
      <c r="J20" s="22">
        <v>27</v>
      </c>
      <c r="K20" s="22">
        <v>48</v>
      </c>
      <c r="L20" s="22">
        <v>0</v>
      </c>
      <c r="M20" s="35">
        <v>237</v>
      </c>
      <c r="N20" s="35">
        <v>123</v>
      </c>
      <c r="O20" s="35">
        <v>0</v>
      </c>
      <c r="P20" s="35">
        <v>168</v>
      </c>
      <c r="Q20" s="36">
        <f t="shared" si="0"/>
        <v>528</v>
      </c>
    </row>
    <row r="21" spans="1:17" x14ac:dyDescent="0.25">
      <c r="A21" s="34" t="s">
        <v>29</v>
      </c>
      <c r="B21" s="21">
        <v>58</v>
      </c>
      <c r="C21" s="21">
        <v>85</v>
      </c>
      <c r="D21" s="21">
        <v>85</v>
      </c>
      <c r="E21" s="22">
        <v>0</v>
      </c>
      <c r="F21" s="22">
        <v>137</v>
      </c>
      <c r="G21" s="22">
        <v>137</v>
      </c>
      <c r="H21" s="22">
        <v>0</v>
      </c>
      <c r="I21" s="22">
        <v>278</v>
      </c>
      <c r="J21" s="22">
        <v>32</v>
      </c>
      <c r="K21" s="22">
        <v>52</v>
      </c>
      <c r="L21" s="22">
        <v>1</v>
      </c>
      <c r="M21" s="35">
        <v>313</v>
      </c>
      <c r="N21" s="35">
        <v>222</v>
      </c>
      <c r="O21" s="35">
        <v>0</v>
      </c>
      <c r="P21" s="35">
        <v>330</v>
      </c>
      <c r="Q21" s="36">
        <f t="shared" si="0"/>
        <v>865</v>
      </c>
    </row>
    <row r="22" spans="1:17" x14ac:dyDescent="0.25">
      <c r="A22" s="34" t="s">
        <v>30</v>
      </c>
      <c r="B22" s="21">
        <v>629</v>
      </c>
      <c r="C22" s="21">
        <v>147</v>
      </c>
      <c r="D22" s="21">
        <v>147</v>
      </c>
      <c r="E22" s="22">
        <v>0</v>
      </c>
      <c r="F22" s="22">
        <v>310</v>
      </c>
      <c r="G22" s="22">
        <v>309</v>
      </c>
      <c r="H22" s="22">
        <v>1</v>
      </c>
      <c r="I22" s="22">
        <v>582</v>
      </c>
      <c r="J22" s="22">
        <v>138</v>
      </c>
      <c r="K22" s="22">
        <v>232</v>
      </c>
      <c r="L22" s="22">
        <v>1</v>
      </c>
      <c r="M22" s="35">
        <v>1225</v>
      </c>
      <c r="N22" s="35">
        <v>456</v>
      </c>
      <c r="O22" s="35">
        <v>1</v>
      </c>
      <c r="P22" s="35">
        <v>814</v>
      </c>
      <c r="Q22" s="36">
        <f t="shared" si="0"/>
        <v>2496</v>
      </c>
    </row>
    <row r="23" spans="1:17" x14ac:dyDescent="0.25">
      <c r="A23" s="34" t="s">
        <v>31</v>
      </c>
      <c r="B23" s="21">
        <v>555</v>
      </c>
      <c r="C23" s="21">
        <v>138</v>
      </c>
      <c r="D23" s="21">
        <v>137</v>
      </c>
      <c r="E23" s="22">
        <v>1</v>
      </c>
      <c r="F23" s="22">
        <v>331</v>
      </c>
      <c r="G23" s="22">
        <v>331</v>
      </c>
      <c r="H23" s="22">
        <v>0</v>
      </c>
      <c r="I23" s="22">
        <v>627</v>
      </c>
      <c r="J23" s="22">
        <v>94</v>
      </c>
      <c r="K23" s="22">
        <v>134</v>
      </c>
      <c r="L23" s="22">
        <v>0</v>
      </c>
      <c r="M23" s="35">
        <v>1118</v>
      </c>
      <c r="N23" s="35">
        <v>468</v>
      </c>
      <c r="O23" s="35">
        <v>1</v>
      </c>
      <c r="P23" s="35">
        <v>761</v>
      </c>
      <c r="Q23" s="36">
        <f t="shared" si="0"/>
        <v>2348</v>
      </c>
    </row>
    <row r="24" spans="1:17" x14ac:dyDescent="0.25">
      <c r="A24" s="34" t="s">
        <v>32</v>
      </c>
      <c r="B24" s="21">
        <v>43</v>
      </c>
      <c r="C24" s="21">
        <v>4</v>
      </c>
      <c r="D24" s="21">
        <v>4</v>
      </c>
      <c r="E24" s="22">
        <v>0</v>
      </c>
      <c r="F24" s="22">
        <v>3</v>
      </c>
      <c r="G24" s="22">
        <v>3</v>
      </c>
      <c r="H24" s="22">
        <v>0</v>
      </c>
      <c r="I24" s="22">
        <v>8</v>
      </c>
      <c r="J24" s="22">
        <v>1</v>
      </c>
      <c r="K24" s="22">
        <v>1</v>
      </c>
      <c r="L24" s="22">
        <v>0</v>
      </c>
      <c r="M24" s="35">
        <v>51</v>
      </c>
      <c r="N24" s="35">
        <v>7</v>
      </c>
      <c r="O24" s="35">
        <v>0</v>
      </c>
      <c r="P24" s="35">
        <v>9</v>
      </c>
      <c r="Q24" s="36">
        <f t="shared" si="0"/>
        <v>67</v>
      </c>
    </row>
    <row r="25" spans="1:17" x14ac:dyDescent="0.25">
      <c r="A25" s="34" t="s">
        <v>33</v>
      </c>
      <c r="B25" s="21">
        <v>432</v>
      </c>
      <c r="C25" s="21">
        <v>64</v>
      </c>
      <c r="D25" s="21">
        <v>63</v>
      </c>
      <c r="E25" s="22">
        <v>1</v>
      </c>
      <c r="F25" s="22">
        <v>90</v>
      </c>
      <c r="G25" s="22">
        <v>90</v>
      </c>
      <c r="H25" s="22">
        <v>0</v>
      </c>
      <c r="I25" s="22">
        <v>160</v>
      </c>
      <c r="J25" s="22">
        <v>24</v>
      </c>
      <c r="K25" s="22">
        <v>39</v>
      </c>
      <c r="L25" s="22">
        <v>0</v>
      </c>
      <c r="M25" s="35">
        <v>610</v>
      </c>
      <c r="N25" s="35">
        <v>153</v>
      </c>
      <c r="O25" s="35">
        <v>1</v>
      </c>
      <c r="P25" s="35">
        <v>199</v>
      </c>
      <c r="Q25" s="36">
        <f t="shared" si="0"/>
        <v>963</v>
      </c>
    </row>
    <row r="26" spans="1:17" x14ac:dyDescent="0.25">
      <c r="A26" s="34" t="s">
        <v>34</v>
      </c>
      <c r="B26" s="21">
        <v>485</v>
      </c>
      <c r="C26" s="21">
        <v>106</v>
      </c>
      <c r="D26" s="21">
        <v>106</v>
      </c>
      <c r="E26" s="22">
        <v>0</v>
      </c>
      <c r="F26" s="22">
        <v>325</v>
      </c>
      <c r="G26" s="22">
        <v>325</v>
      </c>
      <c r="H26" s="22">
        <v>0</v>
      </c>
      <c r="I26" s="22">
        <v>656</v>
      </c>
      <c r="J26" s="22">
        <v>122</v>
      </c>
      <c r="K26" s="22">
        <v>193</v>
      </c>
      <c r="L26" s="22">
        <v>0</v>
      </c>
      <c r="M26" s="35">
        <v>1038</v>
      </c>
      <c r="N26" s="35">
        <v>431</v>
      </c>
      <c r="O26" s="35">
        <v>0</v>
      </c>
      <c r="P26" s="35">
        <v>849</v>
      </c>
      <c r="Q26" s="36">
        <f t="shared" si="0"/>
        <v>2318</v>
      </c>
    </row>
    <row r="27" spans="1:17" x14ac:dyDescent="0.25">
      <c r="A27" s="34" t="s">
        <v>35</v>
      </c>
      <c r="B27" s="21">
        <v>73</v>
      </c>
      <c r="C27" s="21">
        <v>23</v>
      </c>
      <c r="D27" s="21">
        <v>23</v>
      </c>
      <c r="E27" s="22">
        <v>0</v>
      </c>
      <c r="F27" s="22">
        <v>34</v>
      </c>
      <c r="G27" s="22">
        <v>34</v>
      </c>
      <c r="H27" s="22">
        <v>0</v>
      </c>
      <c r="I27" s="22">
        <v>66</v>
      </c>
      <c r="J27" s="22">
        <v>14</v>
      </c>
      <c r="K27" s="22">
        <v>20</v>
      </c>
      <c r="L27" s="22">
        <v>0</v>
      </c>
      <c r="M27" s="35">
        <v>144</v>
      </c>
      <c r="N27" s="35">
        <v>57</v>
      </c>
      <c r="O27" s="35">
        <v>0</v>
      </c>
      <c r="P27" s="35">
        <v>86</v>
      </c>
      <c r="Q27" s="36">
        <f t="shared" si="0"/>
        <v>287</v>
      </c>
    </row>
    <row r="28" spans="1:17" x14ac:dyDescent="0.25">
      <c r="A28" s="34" t="s">
        <v>36</v>
      </c>
      <c r="B28" s="21">
        <v>46</v>
      </c>
      <c r="C28" s="21">
        <v>8</v>
      </c>
      <c r="D28" s="21">
        <v>8</v>
      </c>
      <c r="E28" s="22">
        <v>0</v>
      </c>
      <c r="F28" s="22">
        <v>3</v>
      </c>
      <c r="G28" s="22">
        <v>3</v>
      </c>
      <c r="H28" s="22">
        <v>0</v>
      </c>
      <c r="I28" s="22">
        <v>6</v>
      </c>
      <c r="J28" s="22">
        <v>4</v>
      </c>
      <c r="K28" s="22">
        <v>4</v>
      </c>
      <c r="L28" s="22">
        <v>0</v>
      </c>
      <c r="M28" s="35">
        <v>61</v>
      </c>
      <c r="N28" s="35">
        <v>11</v>
      </c>
      <c r="O28" s="35">
        <v>0</v>
      </c>
      <c r="P28" s="35">
        <v>10</v>
      </c>
      <c r="Q28" s="36">
        <f t="shared" si="0"/>
        <v>82</v>
      </c>
    </row>
    <row r="29" spans="1:17" x14ac:dyDescent="0.25">
      <c r="A29" s="34" t="s">
        <v>40</v>
      </c>
      <c r="B29" s="21">
        <v>38</v>
      </c>
      <c r="C29" s="21">
        <v>8</v>
      </c>
      <c r="D29" s="21">
        <v>8</v>
      </c>
      <c r="E29" s="22">
        <v>0</v>
      </c>
      <c r="F29" s="22">
        <v>17</v>
      </c>
      <c r="G29" s="22">
        <v>17</v>
      </c>
      <c r="H29" s="22">
        <v>0</v>
      </c>
      <c r="I29" s="22">
        <v>31</v>
      </c>
      <c r="J29" s="22">
        <v>6</v>
      </c>
      <c r="K29" s="22">
        <v>8</v>
      </c>
      <c r="L29" s="22">
        <v>0</v>
      </c>
      <c r="M29" s="35">
        <v>69</v>
      </c>
      <c r="N29" s="35">
        <v>25</v>
      </c>
      <c r="O29" s="35">
        <v>0</v>
      </c>
      <c r="P29" s="35">
        <v>39</v>
      </c>
      <c r="Q29" s="36">
        <f t="shared" si="0"/>
        <v>133</v>
      </c>
    </row>
    <row r="30" spans="1:17" x14ac:dyDescent="0.25">
      <c r="A30" s="34" t="s">
        <v>41</v>
      </c>
      <c r="B30" s="21">
        <v>20</v>
      </c>
      <c r="C30" s="21">
        <v>0</v>
      </c>
      <c r="D30" s="21">
        <v>0</v>
      </c>
      <c r="E30" s="22">
        <v>0</v>
      </c>
      <c r="F30" s="22">
        <v>10</v>
      </c>
      <c r="G30" s="22">
        <v>10</v>
      </c>
      <c r="H30" s="22">
        <v>0</v>
      </c>
      <c r="I30" s="22">
        <v>20</v>
      </c>
      <c r="J30" s="22">
        <v>3</v>
      </c>
      <c r="K30" s="22">
        <v>3</v>
      </c>
      <c r="L30" s="22">
        <v>0</v>
      </c>
      <c r="M30" s="35">
        <v>33</v>
      </c>
      <c r="N30" s="35">
        <v>10</v>
      </c>
      <c r="O30" s="35">
        <v>0</v>
      </c>
      <c r="P30" s="35">
        <v>23</v>
      </c>
      <c r="Q30" s="36">
        <f t="shared" si="0"/>
        <v>66</v>
      </c>
    </row>
    <row r="31" spans="1:17" x14ac:dyDescent="0.25">
      <c r="A31" s="34" t="s">
        <v>42</v>
      </c>
      <c r="B31" s="21">
        <v>49166</v>
      </c>
      <c r="C31" s="21">
        <v>28245</v>
      </c>
      <c r="D31" s="21">
        <v>28027</v>
      </c>
      <c r="E31" s="22">
        <v>218</v>
      </c>
      <c r="F31" s="22">
        <v>37171</v>
      </c>
      <c r="G31" s="22">
        <v>37104</v>
      </c>
      <c r="H31" s="22">
        <v>67</v>
      </c>
      <c r="I31" s="22">
        <v>72196</v>
      </c>
      <c r="J31" s="22">
        <v>15262</v>
      </c>
      <c r="K31" s="22">
        <v>25012</v>
      </c>
      <c r="L31" s="22">
        <v>160</v>
      </c>
      <c r="M31" s="35">
        <v>130004</v>
      </c>
      <c r="N31" s="35">
        <v>65131</v>
      </c>
      <c r="O31" s="35">
        <v>285</v>
      </c>
      <c r="P31" s="35">
        <v>97208</v>
      </c>
      <c r="Q31" s="36">
        <f t="shared" si="0"/>
        <v>292628</v>
      </c>
    </row>
    <row r="32" spans="1:17" x14ac:dyDescent="0.25">
      <c r="A32" s="34" t="s">
        <v>43</v>
      </c>
      <c r="B32" s="21">
        <v>3435</v>
      </c>
      <c r="C32" s="21">
        <v>1419</v>
      </c>
      <c r="D32" s="21">
        <v>1402</v>
      </c>
      <c r="E32" s="22">
        <v>17</v>
      </c>
      <c r="F32" s="22">
        <v>2004</v>
      </c>
      <c r="G32" s="22">
        <v>2000</v>
      </c>
      <c r="H32" s="22">
        <v>4</v>
      </c>
      <c r="I32" s="22">
        <v>3805</v>
      </c>
      <c r="J32" s="22">
        <v>799</v>
      </c>
      <c r="K32" s="22">
        <v>1254</v>
      </c>
      <c r="L32" s="22">
        <v>3</v>
      </c>
      <c r="M32" s="35">
        <v>7660</v>
      </c>
      <c r="N32" s="35">
        <v>3402</v>
      </c>
      <c r="O32" s="35">
        <v>21</v>
      </c>
      <c r="P32" s="35">
        <v>5059</v>
      </c>
      <c r="Q32" s="36">
        <f t="shared" si="0"/>
        <v>16142</v>
      </c>
    </row>
    <row r="33" spans="1:17" x14ac:dyDescent="0.25">
      <c r="A33" s="37" t="s">
        <v>5</v>
      </c>
      <c r="B33" s="21"/>
      <c r="C33" s="21"/>
      <c r="D33" s="21"/>
      <c r="E33" s="22"/>
      <c r="F33" s="22"/>
      <c r="G33" s="22"/>
      <c r="H33" s="22"/>
      <c r="I33" s="22"/>
      <c r="J33" s="22"/>
      <c r="K33" s="22"/>
      <c r="L33" s="22"/>
      <c r="M33" s="35"/>
      <c r="N33" s="35"/>
      <c r="O33" s="35"/>
      <c r="P33" s="35"/>
      <c r="Q33" s="36"/>
    </row>
    <row r="34" spans="1:17" x14ac:dyDescent="0.25">
      <c r="A34" s="17" t="s">
        <v>11</v>
      </c>
      <c r="B34" s="27">
        <f t="shared" ref="B34:Q34" si="1">SUM(B8:B33)</f>
        <v>164939</v>
      </c>
      <c r="C34" s="27">
        <f t="shared" si="1"/>
        <v>104221</v>
      </c>
      <c r="D34" s="27">
        <f t="shared" si="1"/>
        <v>103692</v>
      </c>
      <c r="E34" s="27">
        <f t="shared" si="1"/>
        <v>529</v>
      </c>
      <c r="F34" s="27">
        <f t="shared" si="1"/>
        <v>92650</v>
      </c>
      <c r="G34" s="27">
        <f t="shared" si="1"/>
        <v>92501</v>
      </c>
      <c r="H34" s="27">
        <f t="shared" si="1"/>
        <v>149</v>
      </c>
      <c r="I34" s="27">
        <f t="shared" si="1"/>
        <v>179192</v>
      </c>
      <c r="J34" s="27">
        <f t="shared" si="1"/>
        <v>34231</v>
      </c>
      <c r="K34" s="27">
        <f t="shared" si="1"/>
        <v>55447</v>
      </c>
      <c r="L34" s="27">
        <f t="shared" si="1"/>
        <v>472</v>
      </c>
      <c r="M34" s="38">
        <f t="shared" si="1"/>
        <v>396513</v>
      </c>
      <c r="N34" s="38">
        <f t="shared" si="1"/>
        <v>196193</v>
      </c>
      <c r="O34" s="38">
        <f t="shared" si="1"/>
        <v>678</v>
      </c>
      <c r="P34" s="38">
        <f t="shared" si="1"/>
        <v>234639</v>
      </c>
      <c r="Q34" s="36">
        <f t="shared" si="1"/>
        <v>828023</v>
      </c>
    </row>
    <row r="35" spans="1:17" x14ac:dyDescent="0.25">
      <c r="A35" s="3"/>
      <c r="B35" s="4"/>
      <c r="C35" s="4"/>
      <c r="D35" s="4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6"/>
    </row>
    <row r="36" spans="1:17" x14ac:dyDescent="0.25">
      <c r="A36" s="7"/>
      <c r="B36" s="1"/>
      <c r="C36" s="1"/>
      <c r="D36" s="1"/>
      <c r="E36" s="6"/>
      <c r="F36" s="2"/>
      <c r="G36" s="2"/>
      <c r="H36" s="2"/>
      <c r="I36" s="2"/>
      <c r="J36" s="2"/>
      <c r="K36" s="8" t="s">
        <v>12</v>
      </c>
      <c r="L36" s="2"/>
      <c r="M36" s="2"/>
      <c r="N36" s="2"/>
      <c r="O36" s="6">
        <f>+SUM(M34+N34+O34+P34)</f>
        <v>828023</v>
      </c>
      <c r="P36" s="9"/>
      <c r="Q36" s="6"/>
    </row>
    <row r="37" spans="1:17" x14ac:dyDescent="0.25">
      <c r="A37" s="39" t="s">
        <v>39</v>
      </c>
      <c r="B37" s="39"/>
      <c r="C37" s="39"/>
      <c r="D37" s="39"/>
      <c r="E37" s="39"/>
      <c r="F37" s="39"/>
    </row>
    <row r="38" spans="1:17" x14ac:dyDescent="0.25">
      <c r="A38" s="39" t="s">
        <v>38</v>
      </c>
      <c r="B38" s="39"/>
      <c r="C38" s="39"/>
      <c r="D38" s="39"/>
      <c r="E38" s="39"/>
      <c r="F38" s="39"/>
    </row>
    <row r="39" spans="1:17" x14ac:dyDescent="0.25">
      <c r="A39" s="39" t="s">
        <v>37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</row>
    <row r="40" spans="1:17" x14ac:dyDescent="0.25">
      <c r="G40" s="39"/>
      <c r="H40" s="39"/>
      <c r="I40" s="39"/>
      <c r="J40" s="39"/>
      <c r="K40" s="39"/>
      <c r="L40" s="39"/>
    </row>
    <row r="41" spans="1:17" x14ac:dyDescent="0.25">
      <c r="G41" s="39"/>
      <c r="H41" s="39"/>
      <c r="I41" s="39"/>
      <c r="J41" s="39"/>
      <c r="K41" s="39"/>
      <c r="L41" s="39"/>
    </row>
    <row r="43" spans="1:17" x14ac:dyDescent="0.25">
      <c r="A43" s="3"/>
      <c r="B43" s="1"/>
      <c r="C43" s="4"/>
      <c r="D43" s="4"/>
      <c r="E43" s="4"/>
      <c r="F43" s="10"/>
      <c r="G43" s="2"/>
      <c r="H43" s="2"/>
      <c r="I43" s="2"/>
      <c r="J43" s="2"/>
      <c r="K43" s="2"/>
      <c r="L43" s="2"/>
      <c r="M43" s="2"/>
      <c r="N43" s="2"/>
      <c r="O43" s="2"/>
      <c r="P43" s="2"/>
      <c r="Q43" s="3"/>
    </row>
    <row r="44" spans="1:17" x14ac:dyDescent="0.25">
      <c r="A44" s="3"/>
      <c r="B44" s="1"/>
      <c r="C44" s="4"/>
      <c r="D44" s="5"/>
      <c r="E44" s="4"/>
      <c r="F44" s="11"/>
      <c r="G44" s="5"/>
      <c r="H44" s="5"/>
      <c r="I44" s="5"/>
      <c r="J44" s="5"/>
      <c r="K44" s="5"/>
      <c r="L44" s="5"/>
      <c r="M44" s="5"/>
      <c r="N44" s="5"/>
      <c r="O44" s="2"/>
      <c r="P44" s="2"/>
      <c r="Q44" s="3"/>
    </row>
    <row r="45" spans="1:17" ht="15.75" x14ac:dyDescent="0.25">
      <c r="A45" s="15" t="s">
        <v>48</v>
      </c>
      <c r="B45" s="1"/>
      <c r="C45" s="4"/>
      <c r="D45" s="5"/>
      <c r="E45" s="4"/>
      <c r="F45" s="13"/>
      <c r="G45" s="5"/>
      <c r="H45" s="5"/>
      <c r="I45" s="5"/>
      <c r="J45" s="5"/>
      <c r="K45" s="5"/>
      <c r="L45" s="5"/>
      <c r="M45" s="5"/>
      <c r="N45" s="5"/>
      <c r="O45" s="2"/>
      <c r="P45" s="2"/>
      <c r="Q45" s="6"/>
    </row>
    <row r="46" spans="1:17" x14ac:dyDescent="0.25">
      <c r="A46" s="12"/>
      <c r="B46" s="1"/>
      <c r="C46" s="1"/>
      <c r="D46" s="2"/>
      <c r="E46" s="6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13"/>
    </row>
    <row r="47" spans="1:17" x14ac:dyDescent="0.25">
      <c r="A47" s="12"/>
      <c r="B47" s="1"/>
      <c r="C47" s="1"/>
      <c r="D47" s="2"/>
      <c r="E47" s="6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13"/>
    </row>
    <row r="48" spans="1:17" x14ac:dyDescent="0.25">
      <c r="A48" s="17" t="s">
        <v>49</v>
      </c>
      <c r="B48" s="17" t="s">
        <v>0</v>
      </c>
      <c r="C48" s="17" t="s">
        <v>1</v>
      </c>
      <c r="D48" s="17" t="s">
        <v>1</v>
      </c>
      <c r="E48" s="18" t="s">
        <v>1</v>
      </c>
      <c r="F48" s="18" t="s">
        <v>2</v>
      </c>
      <c r="G48" s="18" t="s">
        <v>2</v>
      </c>
      <c r="H48" s="18" t="s">
        <v>2</v>
      </c>
      <c r="I48" s="18" t="s">
        <v>2</v>
      </c>
      <c r="J48" s="18" t="s">
        <v>3</v>
      </c>
      <c r="K48" s="18" t="s">
        <v>3</v>
      </c>
      <c r="L48" s="18" t="s">
        <v>4</v>
      </c>
      <c r="M48" s="19" t="s">
        <v>5</v>
      </c>
      <c r="N48" s="19" t="s">
        <v>5</v>
      </c>
      <c r="O48" s="19" t="s">
        <v>5</v>
      </c>
      <c r="P48" s="19" t="s">
        <v>5</v>
      </c>
      <c r="Q48" s="20" t="s">
        <v>44</v>
      </c>
    </row>
    <row r="49" spans="1:17" x14ac:dyDescent="0.25">
      <c r="A49" s="17"/>
      <c r="B49" s="17"/>
      <c r="C49" s="17" t="s">
        <v>7</v>
      </c>
      <c r="D49" s="17" t="s">
        <v>8</v>
      </c>
      <c r="E49" s="18" t="s">
        <v>9</v>
      </c>
      <c r="F49" s="18" t="s">
        <v>7</v>
      </c>
      <c r="G49" s="18" t="s">
        <v>8</v>
      </c>
      <c r="H49" s="18" t="s">
        <v>9</v>
      </c>
      <c r="I49" s="18" t="s">
        <v>10</v>
      </c>
      <c r="J49" s="18" t="s">
        <v>7</v>
      </c>
      <c r="K49" s="18" t="s">
        <v>10</v>
      </c>
      <c r="L49" s="18" t="s">
        <v>7</v>
      </c>
      <c r="M49" s="19" t="s">
        <v>7</v>
      </c>
      <c r="N49" s="19" t="s">
        <v>8</v>
      </c>
      <c r="O49" s="19" t="s">
        <v>9</v>
      </c>
      <c r="P49" s="19" t="s">
        <v>10</v>
      </c>
      <c r="Q49" s="20" t="s">
        <v>45</v>
      </c>
    </row>
    <row r="50" spans="1:17" x14ac:dyDescent="0.25">
      <c r="A50" s="17" t="s">
        <v>50</v>
      </c>
      <c r="B50" s="21">
        <v>2105</v>
      </c>
      <c r="C50" s="21">
        <v>1018</v>
      </c>
      <c r="D50" s="21">
        <v>1006</v>
      </c>
      <c r="E50" s="22">
        <v>12</v>
      </c>
      <c r="F50" s="22">
        <v>1924</v>
      </c>
      <c r="G50" s="22">
        <v>1921</v>
      </c>
      <c r="H50" s="22">
        <v>3</v>
      </c>
      <c r="I50" s="22">
        <v>3835</v>
      </c>
      <c r="J50" s="22">
        <v>945</v>
      </c>
      <c r="K50" s="22">
        <v>1609</v>
      </c>
      <c r="L50" s="22">
        <v>0</v>
      </c>
      <c r="M50" s="23">
        <v>5992</v>
      </c>
      <c r="N50" s="23">
        <v>2927</v>
      </c>
      <c r="O50" s="23">
        <v>15</v>
      </c>
      <c r="P50" s="23">
        <v>5444</v>
      </c>
      <c r="Q50" s="24">
        <f t="shared" ref="Q50:Q56" si="2">+M50+N50+O50+P50</f>
        <v>14378</v>
      </c>
    </row>
    <row r="51" spans="1:17" x14ac:dyDescent="0.25">
      <c r="A51" s="17" t="s">
        <v>51</v>
      </c>
      <c r="B51" s="21">
        <v>1086</v>
      </c>
      <c r="C51" s="21">
        <v>484</v>
      </c>
      <c r="D51" s="21">
        <v>479</v>
      </c>
      <c r="E51" s="22">
        <v>5</v>
      </c>
      <c r="F51" s="22">
        <v>555</v>
      </c>
      <c r="G51" s="22">
        <v>555</v>
      </c>
      <c r="H51" s="22">
        <v>0</v>
      </c>
      <c r="I51" s="22">
        <v>1044</v>
      </c>
      <c r="J51" s="22">
        <v>443</v>
      </c>
      <c r="K51" s="22">
        <v>712</v>
      </c>
      <c r="L51" s="22">
        <v>0</v>
      </c>
      <c r="M51" s="23">
        <v>2568</v>
      </c>
      <c r="N51" s="23">
        <v>1034</v>
      </c>
      <c r="O51" s="23">
        <v>5</v>
      </c>
      <c r="P51" s="23">
        <v>1756</v>
      </c>
      <c r="Q51" s="24">
        <f t="shared" si="2"/>
        <v>5363</v>
      </c>
    </row>
    <row r="52" spans="1:17" x14ac:dyDescent="0.25">
      <c r="A52" s="17" t="s">
        <v>52</v>
      </c>
      <c r="B52" s="21">
        <v>4134</v>
      </c>
      <c r="C52" s="21">
        <v>1750</v>
      </c>
      <c r="D52" s="21">
        <v>1745</v>
      </c>
      <c r="E52" s="22">
        <v>5</v>
      </c>
      <c r="F52" s="22">
        <v>2626</v>
      </c>
      <c r="G52" s="22">
        <v>2621</v>
      </c>
      <c r="H52" s="22">
        <v>5</v>
      </c>
      <c r="I52" s="22">
        <v>5411</v>
      </c>
      <c r="J52" s="22">
        <v>1767</v>
      </c>
      <c r="K52" s="22">
        <v>2959</v>
      </c>
      <c r="L52" s="22">
        <v>0</v>
      </c>
      <c r="M52" s="23">
        <v>10277</v>
      </c>
      <c r="N52" s="23">
        <v>4366</v>
      </c>
      <c r="O52" s="23">
        <v>10</v>
      </c>
      <c r="P52" s="23">
        <v>8370</v>
      </c>
      <c r="Q52" s="24">
        <f t="shared" si="2"/>
        <v>23023</v>
      </c>
    </row>
    <row r="53" spans="1:17" x14ac:dyDescent="0.25">
      <c r="A53" s="17" t="s">
        <v>53</v>
      </c>
      <c r="B53" s="21">
        <v>6778</v>
      </c>
      <c r="C53" s="21">
        <v>3235</v>
      </c>
      <c r="D53" s="21">
        <v>3211</v>
      </c>
      <c r="E53" s="22">
        <v>24</v>
      </c>
      <c r="F53" s="22">
        <v>5219</v>
      </c>
      <c r="G53" s="22">
        <v>5211</v>
      </c>
      <c r="H53" s="22">
        <v>8</v>
      </c>
      <c r="I53" s="22">
        <v>10621</v>
      </c>
      <c r="J53" s="22">
        <v>3098</v>
      </c>
      <c r="K53" s="22">
        <v>5215</v>
      </c>
      <c r="L53" s="22">
        <v>0</v>
      </c>
      <c r="M53" s="23">
        <v>18330</v>
      </c>
      <c r="N53" s="23">
        <v>8422</v>
      </c>
      <c r="O53" s="23">
        <v>32</v>
      </c>
      <c r="P53" s="23">
        <v>15836</v>
      </c>
      <c r="Q53" s="24">
        <f t="shared" si="2"/>
        <v>42620</v>
      </c>
    </row>
    <row r="54" spans="1:17" x14ac:dyDescent="0.25">
      <c r="A54" s="17" t="s">
        <v>54</v>
      </c>
      <c r="B54" s="21">
        <v>732</v>
      </c>
      <c r="C54" s="21">
        <v>354</v>
      </c>
      <c r="D54" s="21">
        <v>353</v>
      </c>
      <c r="E54" s="22">
        <v>1</v>
      </c>
      <c r="F54" s="22">
        <v>428</v>
      </c>
      <c r="G54" s="22">
        <v>427</v>
      </c>
      <c r="H54" s="22">
        <v>1</v>
      </c>
      <c r="I54" s="22">
        <v>829</v>
      </c>
      <c r="J54" s="22">
        <v>169</v>
      </c>
      <c r="K54" s="22">
        <v>277</v>
      </c>
      <c r="L54" s="22">
        <v>0</v>
      </c>
      <c r="M54" s="23">
        <v>1683</v>
      </c>
      <c r="N54" s="23">
        <v>780</v>
      </c>
      <c r="O54" s="23">
        <v>2</v>
      </c>
      <c r="P54" s="23">
        <v>1106</v>
      </c>
      <c r="Q54" s="24">
        <f t="shared" si="2"/>
        <v>3571</v>
      </c>
    </row>
    <row r="55" spans="1:17" x14ac:dyDescent="0.25">
      <c r="A55" s="17" t="s">
        <v>55</v>
      </c>
      <c r="B55" s="21">
        <v>46684</v>
      </c>
      <c r="C55" s="21">
        <v>38206</v>
      </c>
      <c r="D55" s="21">
        <v>38035</v>
      </c>
      <c r="E55" s="22">
        <v>171</v>
      </c>
      <c r="F55" s="22">
        <v>8344</v>
      </c>
      <c r="G55" s="22">
        <v>8334</v>
      </c>
      <c r="H55" s="22">
        <v>10</v>
      </c>
      <c r="I55" s="22">
        <v>14083</v>
      </c>
      <c r="J55" s="22">
        <v>3331</v>
      </c>
      <c r="K55" s="22">
        <v>4756</v>
      </c>
      <c r="L55" s="22">
        <v>0</v>
      </c>
      <c r="M55" s="23">
        <v>96565</v>
      </c>
      <c r="N55" s="23">
        <v>46369</v>
      </c>
      <c r="O55" s="23">
        <v>181</v>
      </c>
      <c r="P55" s="23">
        <v>18839</v>
      </c>
      <c r="Q55" s="24">
        <f t="shared" si="2"/>
        <v>161954</v>
      </c>
    </row>
    <row r="56" spans="1:17" x14ac:dyDescent="0.25">
      <c r="A56" s="25" t="s">
        <v>56</v>
      </c>
      <c r="B56" s="21">
        <v>21924</v>
      </c>
      <c r="C56" s="21">
        <v>12026</v>
      </c>
      <c r="D56" s="21">
        <v>11907</v>
      </c>
      <c r="E56" s="22">
        <v>119</v>
      </c>
      <c r="F56" s="22">
        <v>22877</v>
      </c>
      <c r="G56" s="22">
        <v>22820</v>
      </c>
      <c r="H56" s="22">
        <v>57</v>
      </c>
      <c r="I56" s="22">
        <v>44381</v>
      </c>
      <c r="J56" s="22">
        <v>8731</v>
      </c>
      <c r="K56" s="22">
        <v>14361</v>
      </c>
      <c r="L56" s="22">
        <v>0</v>
      </c>
      <c r="M56" s="23">
        <v>65558</v>
      </c>
      <c r="N56" s="23">
        <v>34727</v>
      </c>
      <c r="O56" s="23">
        <v>176</v>
      </c>
      <c r="P56" s="23">
        <v>58742</v>
      </c>
      <c r="Q56" s="24">
        <f t="shared" si="2"/>
        <v>159203</v>
      </c>
    </row>
    <row r="57" spans="1:17" x14ac:dyDescent="0.25">
      <c r="A57" s="26" t="s">
        <v>5</v>
      </c>
      <c r="B57" s="21"/>
      <c r="C57" s="21"/>
      <c r="D57" s="21"/>
      <c r="E57" s="22"/>
      <c r="F57" s="22"/>
      <c r="G57" s="22"/>
      <c r="H57" s="22"/>
      <c r="I57" s="22"/>
      <c r="J57" s="22"/>
      <c r="K57" s="22"/>
      <c r="L57" s="22"/>
      <c r="M57" s="23"/>
      <c r="N57" s="23"/>
      <c r="O57" s="23"/>
      <c r="P57" s="23"/>
      <c r="Q57" s="24"/>
    </row>
    <row r="58" spans="1:17" x14ac:dyDescent="0.25">
      <c r="A58" s="17" t="s">
        <v>46</v>
      </c>
      <c r="B58" s="27">
        <f t="shared" ref="B58:P58" si="3">SUM(B50:B56)</f>
        <v>83443</v>
      </c>
      <c r="C58" s="27">
        <f t="shared" si="3"/>
        <v>57073</v>
      </c>
      <c r="D58" s="27">
        <f t="shared" si="3"/>
        <v>56736</v>
      </c>
      <c r="E58" s="27">
        <f t="shared" si="3"/>
        <v>337</v>
      </c>
      <c r="F58" s="27">
        <f t="shared" si="3"/>
        <v>41973</v>
      </c>
      <c r="G58" s="27">
        <f t="shared" si="3"/>
        <v>41889</v>
      </c>
      <c r="H58" s="27">
        <f t="shared" si="3"/>
        <v>84</v>
      </c>
      <c r="I58" s="27">
        <f t="shared" si="3"/>
        <v>80204</v>
      </c>
      <c r="J58" s="27">
        <f t="shared" si="3"/>
        <v>18484</v>
      </c>
      <c r="K58" s="27">
        <f t="shared" si="3"/>
        <v>29889</v>
      </c>
      <c r="L58" s="27">
        <f t="shared" si="3"/>
        <v>0</v>
      </c>
      <c r="M58" s="28">
        <f t="shared" si="3"/>
        <v>200973</v>
      </c>
      <c r="N58" s="28">
        <f t="shared" si="3"/>
        <v>98625</v>
      </c>
      <c r="O58" s="28">
        <f t="shared" si="3"/>
        <v>421</v>
      </c>
      <c r="P58" s="28">
        <f t="shared" si="3"/>
        <v>110093</v>
      </c>
      <c r="Q58" s="24">
        <f>SUM(Q50:Q56)</f>
        <v>410112</v>
      </c>
    </row>
    <row r="59" spans="1:17" x14ac:dyDescent="0.25">
      <c r="A59" s="7"/>
      <c r="B59" s="4"/>
      <c r="C59" s="4"/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x14ac:dyDescent="0.25">
      <c r="A60" s="7"/>
      <c r="B60" s="14"/>
      <c r="C60" s="6"/>
      <c r="D60" s="6"/>
      <c r="E60" s="2"/>
      <c r="F60" s="2"/>
      <c r="G60" s="2"/>
      <c r="H60" s="2"/>
      <c r="I60" s="2"/>
      <c r="J60" s="2"/>
      <c r="K60" s="8" t="s">
        <v>47</v>
      </c>
      <c r="L60" s="2"/>
      <c r="M60" s="2"/>
      <c r="N60" s="2"/>
      <c r="O60" s="6"/>
      <c r="P60" s="6">
        <f>+M58+N58+O58+P58</f>
        <v>410112</v>
      </c>
      <c r="Q60" s="6"/>
    </row>
  </sheetData>
  <sheetProtection password="90ED" sheet="1" objects="1" scenarios="1"/>
  <mergeCells count="11">
    <mergeCell ref="A4:C4"/>
    <mergeCell ref="S8:X8"/>
    <mergeCell ref="S9:X9"/>
    <mergeCell ref="S10:X10"/>
    <mergeCell ref="A1:Q2"/>
    <mergeCell ref="G39:L39"/>
    <mergeCell ref="G40:L40"/>
    <mergeCell ref="G41:L41"/>
    <mergeCell ref="A37:F37"/>
    <mergeCell ref="A38:F38"/>
    <mergeCell ref="A39:F39"/>
  </mergeCells>
  <pageMargins left="0.7" right="0.7" top="0.75" bottom="0.75" header="0.3" footer="0.3"/>
  <pageSetup scale="4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Andrew Lawson</dc:creator>
  <cp:lastModifiedBy>Regan, Rory</cp:lastModifiedBy>
  <cp:lastPrinted>2017-08-28T16:51:36Z</cp:lastPrinted>
  <dcterms:created xsi:type="dcterms:W3CDTF">2017-08-15T19:22:50Z</dcterms:created>
  <dcterms:modified xsi:type="dcterms:W3CDTF">2017-10-23T18:08:45Z</dcterms:modified>
</cp:coreProperties>
</file>