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0" windowWidth="15600" windowHeight="7155"/>
  </bookViews>
  <sheets>
    <sheet name="Graphs" sheetId="4" r:id="rId1"/>
    <sheet name="Builds" sheetId="1" r:id="rId2"/>
  </sheets>
  <calcPr calcId="145621"/>
</workbook>
</file>

<file path=xl/calcChain.xml><?xml version="1.0" encoding="utf-8"?>
<calcChain xmlns="http://schemas.openxmlformats.org/spreadsheetml/2006/main">
  <c r="A857" i="1" l="1"/>
  <c r="A853" i="1"/>
  <c r="H851" i="1"/>
  <c r="F851" i="1"/>
  <c r="D851" i="1"/>
  <c r="B851" i="1"/>
  <c r="K845" i="1" s="1"/>
  <c r="J847" i="1"/>
  <c r="J845" i="1"/>
  <c r="E13" i="4" l="1"/>
  <c r="A837" i="1"/>
  <c r="A833" i="1"/>
  <c r="J825" i="1" s="1"/>
  <c r="E36" i="4" s="1"/>
  <c r="H831" i="1"/>
  <c r="F831" i="1"/>
  <c r="D831" i="1"/>
  <c r="B831" i="1"/>
  <c r="J827" i="1"/>
  <c r="K825" i="1" l="1"/>
  <c r="E59" i="4" s="1"/>
  <c r="A818" i="1"/>
  <c r="A814" i="1"/>
  <c r="J806" i="1" s="1"/>
  <c r="E35" i="4" s="1"/>
  <c r="H812" i="1"/>
  <c r="F812" i="1"/>
  <c r="D812" i="1"/>
  <c r="B812" i="1"/>
  <c r="J808" i="1"/>
  <c r="E12" i="4" s="1"/>
  <c r="K806" i="1" l="1"/>
  <c r="E58" i="4" s="1"/>
  <c r="A794" i="1"/>
  <c r="J786" i="1"/>
  <c r="E34" i="4" s="1"/>
  <c r="A798" i="1"/>
  <c r="H792" i="1"/>
  <c r="F792" i="1"/>
  <c r="D792" i="1"/>
  <c r="B792" i="1"/>
  <c r="J788" i="1"/>
  <c r="E11" i="4" s="1"/>
  <c r="K786" i="1" l="1"/>
  <c r="E57" i="4" s="1"/>
  <c r="A779" i="1"/>
  <c r="A775" i="1"/>
  <c r="J767" i="1" s="1"/>
  <c r="E33" i="4" s="1"/>
  <c r="H773" i="1"/>
  <c r="F773" i="1"/>
  <c r="D773" i="1"/>
  <c r="B773" i="1"/>
  <c r="J769" i="1"/>
  <c r="E10" i="4" s="1"/>
  <c r="K767" i="1" l="1"/>
  <c r="E56" i="4" s="1"/>
  <c r="B754" i="1"/>
  <c r="A760" i="1"/>
  <c r="A756" i="1"/>
  <c r="J748" i="1" s="1"/>
  <c r="E32" i="4" s="1"/>
  <c r="H754" i="1"/>
  <c r="F754" i="1"/>
  <c r="D754" i="1"/>
  <c r="J750" i="1"/>
  <c r="E9" i="4" s="1"/>
  <c r="K748" i="1" l="1"/>
  <c r="E55" i="4" s="1"/>
  <c r="A740" i="1"/>
  <c r="A736" i="1"/>
  <c r="J728" i="1" s="1"/>
  <c r="E31" i="4" s="1"/>
  <c r="H734" i="1"/>
  <c r="F734" i="1"/>
  <c r="D734" i="1"/>
  <c r="K728" i="1" s="1"/>
  <c r="E54" i="4" s="1"/>
  <c r="J730" i="1"/>
  <c r="E8" i="4" s="1"/>
  <c r="E64" i="4" l="1"/>
  <c r="E63" i="4"/>
  <c r="E62" i="4"/>
  <c r="E61" i="4"/>
  <c r="E60" i="4"/>
  <c r="E18" i="4"/>
  <c r="E17" i="4"/>
  <c r="E16" i="4"/>
  <c r="E15" i="4"/>
  <c r="E14" i="4"/>
  <c r="A720" i="1"/>
  <c r="A716" i="1"/>
  <c r="J708" i="1" s="1"/>
  <c r="E30" i="4" s="1"/>
  <c r="E42" i="4" s="1"/>
  <c r="H714" i="1"/>
  <c r="F714" i="1"/>
  <c r="D714" i="1"/>
  <c r="J710" i="1"/>
  <c r="E7" i="4" s="1"/>
  <c r="K708" i="1" l="1"/>
  <c r="E53" i="4" s="1"/>
  <c r="E66" i="4" s="1"/>
  <c r="D694" i="1"/>
  <c r="A700" i="1"/>
  <c r="A696" i="1"/>
  <c r="J688" i="1" s="1"/>
  <c r="D41" i="4" s="1"/>
  <c r="H694" i="1"/>
  <c r="F694" i="1"/>
  <c r="J690" i="1"/>
  <c r="D18" i="4" s="1"/>
  <c r="E65" i="4" l="1"/>
  <c r="K688" i="1"/>
  <c r="D64" i="4" s="1"/>
  <c r="A680" i="1"/>
  <c r="A676" i="1"/>
  <c r="J668" i="1" s="1"/>
  <c r="D40" i="4" s="1"/>
  <c r="H674" i="1"/>
  <c r="F674" i="1"/>
  <c r="D674" i="1"/>
  <c r="B674" i="1"/>
  <c r="J670" i="1"/>
  <c r="D17" i="4" s="1"/>
  <c r="K668" i="1" l="1"/>
  <c r="D63" i="4" s="1"/>
  <c r="A660" i="1"/>
  <c r="A656" i="1"/>
  <c r="J648" i="1" s="1"/>
  <c r="D39" i="4" s="1"/>
  <c r="H654" i="1"/>
  <c r="F654" i="1"/>
  <c r="D654" i="1"/>
  <c r="B654" i="1"/>
  <c r="J650" i="1"/>
  <c r="D16" i="4" s="1"/>
  <c r="K648" i="1" l="1"/>
  <c r="D62" i="4" s="1"/>
  <c r="A640" i="1"/>
  <c r="A636" i="1"/>
  <c r="J628" i="1" s="1"/>
  <c r="D38" i="4" s="1"/>
  <c r="H634" i="1"/>
  <c r="F634" i="1"/>
  <c r="D634" i="1"/>
  <c r="B634" i="1"/>
  <c r="J630" i="1"/>
  <c r="D15" i="4" s="1"/>
  <c r="K628" i="1" l="1"/>
  <c r="D61" i="4" s="1"/>
  <c r="A620" i="1"/>
  <c r="A616" i="1"/>
  <c r="J608" i="1" s="1"/>
  <c r="D37" i="4" s="1"/>
  <c r="H614" i="1"/>
  <c r="F614" i="1"/>
  <c r="D614" i="1"/>
  <c r="B614" i="1"/>
  <c r="J610" i="1"/>
  <c r="D14" i="4" s="1"/>
  <c r="K608" i="1" l="1"/>
  <c r="D60" i="4" s="1"/>
  <c r="A601" i="1"/>
  <c r="A597" i="1"/>
  <c r="J589" i="1" s="1"/>
  <c r="D36" i="4" s="1"/>
  <c r="H595" i="1"/>
  <c r="F595" i="1"/>
  <c r="D595" i="1"/>
  <c r="B595" i="1"/>
  <c r="J591" i="1"/>
  <c r="D13" i="4" s="1"/>
  <c r="K589" i="1" l="1"/>
  <c r="D59" i="4" s="1"/>
  <c r="D12" i="4"/>
  <c r="A581" i="1"/>
  <c r="A577" i="1"/>
  <c r="J569" i="1" s="1"/>
  <c r="D35" i="4" s="1"/>
  <c r="H575" i="1"/>
  <c r="F575" i="1"/>
  <c r="D575" i="1"/>
  <c r="B575" i="1"/>
  <c r="J571" i="1"/>
  <c r="K569" i="1" l="1"/>
  <c r="D58" i="4" s="1"/>
  <c r="A561" i="1"/>
  <c r="A557" i="1"/>
  <c r="J549" i="1" s="1"/>
  <c r="D34" i="4" s="1"/>
  <c r="H555" i="1"/>
  <c r="F555" i="1"/>
  <c r="D555" i="1"/>
  <c r="B555" i="1"/>
  <c r="J551" i="1"/>
  <c r="D11" i="4" s="1"/>
  <c r="K549" i="1" l="1"/>
  <c r="D57" i="4" s="1"/>
  <c r="A541" i="1"/>
  <c r="A537" i="1"/>
  <c r="J529" i="1" s="1"/>
  <c r="D33" i="4" s="1"/>
  <c r="H535" i="1"/>
  <c r="F535" i="1"/>
  <c r="D535" i="1"/>
  <c r="B535" i="1"/>
  <c r="J531" i="1"/>
  <c r="D10" i="4" s="1"/>
  <c r="K529" i="1" l="1"/>
  <c r="D56" i="4" s="1"/>
  <c r="B516" i="1"/>
  <c r="A522" i="1"/>
  <c r="A518" i="1"/>
  <c r="J510" i="1" s="1"/>
  <c r="D32" i="4" s="1"/>
  <c r="H516" i="1"/>
  <c r="F516" i="1"/>
  <c r="D516" i="1"/>
  <c r="J512" i="1"/>
  <c r="D9" i="4" s="1"/>
  <c r="K510" i="1" l="1"/>
  <c r="D55" i="4" s="1"/>
  <c r="D8" i="4"/>
  <c r="A503" i="1"/>
  <c r="A499" i="1"/>
  <c r="J491" i="1" s="1"/>
  <c r="D31" i="4" s="1"/>
  <c r="H497" i="1"/>
  <c r="F497" i="1"/>
  <c r="D497" i="1"/>
  <c r="B497" i="1"/>
  <c r="J493" i="1"/>
  <c r="K491" i="1" l="1"/>
  <c r="D54" i="4" s="1"/>
  <c r="A483" i="1" l="1"/>
  <c r="A479" i="1"/>
  <c r="J471" i="1" s="1"/>
  <c r="D30" i="4" s="1"/>
  <c r="D42" i="4" s="1"/>
  <c r="H477" i="1"/>
  <c r="F477" i="1"/>
  <c r="D477" i="1"/>
  <c r="B477" i="1"/>
  <c r="J473" i="1"/>
  <c r="D7" i="4" s="1"/>
  <c r="D20" i="4" s="1"/>
  <c r="D43" i="4" l="1"/>
  <c r="D44" i="4" s="1"/>
  <c r="D19" i="4"/>
  <c r="K471" i="1"/>
  <c r="D53" i="4" s="1"/>
  <c r="B20" i="4"/>
  <c r="B19" i="4"/>
  <c r="C41" i="4"/>
  <c r="C18" i="4"/>
  <c r="A463" i="1"/>
  <c r="A459" i="1"/>
  <c r="J451" i="1" s="1"/>
  <c r="H457" i="1"/>
  <c r="F457" i="1"/>
  <c r="D457" i="1"/>
  <c r="B457" i="1"/>
  <c r="J453" i="1"/>
  <c r="D66" i="4" l="1"/>
  <c r="D65" i="4"/>
  <c r="K451" i="1"/>
  <c r="C64" i="4" s="1"/>
  <c r="D436" i="1"/>
  <c r="A442" i="1" l="1"/>
  <c r="A438" i="1"/>
  <c r="J430" i="1" s="1"/>
  <c r="C40" i="4" s="1"/>
  <c r="H436" i="1"/>
  <c r="F436" i="1"/>
  <c r="B436" i="1"/>
  <c r="J432" i="1"/>
  <c r="C17" i="4" s="1"/>
  <c r="K430" i="1" l="1"/>
  <c r="C63" i="4" s="1"/>
  <c r="A422" i="1"/>
  <c r="A418" i="1"/>
  <c r="J410" i="1" s="1"/>
  <c r="C39" i="4" s="1"/>
  <c r="H416" i="1"/>
  <c r="F416" i="1"/>
  <c r="B416" i="1"/>
  <c r="K410" i="1" s="1"/>
  <c r="C62" i="4" s="1"/>
  <c r="J412" i="1"/>
  <c r="C16" i="4" s="1"/>
  <c r="A402" i="1" l="1"/>
  <c r="L392" i="1" s="1"/>
  <c r="A398" i="1"/>
  <c r="J396" i="1"/>
  <c r="D396" i="1" l="1"/>
  <c r="B396" i="1"/>
  <c r="L386" i="1"/>
  <c r="C38" i="4" s="1"/>
  <c r="H396" i="1"/>
  <c r="F396" i="1"/>
  <c r="C15" i="4"/>
  <c r="M386" i="1" l="1"/>
  <c r="C61" i="4" s="1"/>
  <c r="A379" i="1"/>
  <c r="A375" i="1"/>
  <c r="J367" i="1" s="1"/>
  <c r="C37" i="4" s="1"/>
  <c r="H373" i="1"/>
  <c r="F373" i="1"/>
  <c r="D373" i="1"/>
  <c r="B373" i="1"/>
  <c r="J369" i="1"/>
  <c r="C14" i="4" s="1"/>
  <c r="K367" i="1" l="1"/>
  <c r="C60" i="4" s="1"/>
  <c r="A359" i="1"/>
  <c r="A355" i="1"/>
  <c r="J347" i="1" s="1"/>
  <c r="C36" i="4" s="1"/>
  <c r="H353" i="1"/>
  <c r="F353" i="1"/>
  <c r="D353" i="1"/>
  <c r="B353" i="1"/>
  <c r="J349" i="1"/>
  <c r="C13" i="4" s="1"/>
  <c r="K347" i="1" l="1"/>
  <c r="C59" i="4" s="1"/>
  <c r="A335" i="1"/>
  <c r="J327" i="1" s="1"/>
  <c r="C35" i="4" s="1"/>
  <c r="A339" i="1"/>
  <c r="H333" i="1"/>
  <c r="F333" i="1"/>
  <c r="D333" i="1"/>
  <c r="B333" i="1"/>
  <c r="J329" i="1"/>
  <c r="C12" i="4" s="1"/>
  <c r="K327" i="1" l="1"/>
  <c r="C58" i="4" s="1"/>
  <c r="A320" i="1"/>
  <c r="A316" i="1"/>
  <c r="J308" i="1" s="1"/>
  <c r="C34" i="4" s="1"/>
  <c r="H314" i="1"/>
  <c r="F314" i="1"/>
  <c r="D314" i="1"/>
  <c r="B314" i="1"/>
  <c r="J310" i="1"/>
  <c r="C11" i="4" s="1"/>
  <c r="K308" i="1" l="1"/>
  <c r="C57" i="4" s="1"/>
  <c r="A300" i="1"/>
  <c r="A296" i="1"/>
  <c r="J288" i="1" s="1"/>
  <c r="C33" i="4" s="1"/>
  <c r="H294" i="1"/>
  <c r="F294" i="1"/>
  <c r="D294" i="1"/>
  <c r="B294" i="1"/>
  <c r="J290" i="1"/>
  <c r="C10" i="4" s="1"/>
  <c r="K288" i="1" l="1"/>
  <c r="C56" i="4" s="1"/>
  <c r="C32" i="4"/>
  <c r="C43" i="4" s="1"/>
  <c r="C44" i="4" s="1"/>
  <c r="A280" i="1" l="1"/>
  <c r="A276" i="1"/>
  <c r="J268" i="1" s="1"/>
  <c r="H274" i="1"/>
  <c r="F274" i="1"/>
  <c r="D274" i="1"/>
  <c r="B274" i="1"/>
  <c r="J270" i="1"/>
  <c r="C9" i="4" s="1"/>
  <c r="K268" i="1" l="1"/>
  <c r="C55" i="4" s="1"/>
  <c r="B66" i="4"/>
  <c r="C42" i="4"/>
  <c r="D254" i="1"/>
  <c r="B65" i="4" l="1"/>
  <c r="A260" i="1"/>
  <c r="A256" i="1"/>
  <c r="J248" i="1" s="1"/>
  <c r="H254" i="1"/>
  <c r="F254" i="1"/>
  <c r="B254" i="1"/>
  <c r="J250" i="1"/>
  <c r="C8" i="4" s="1"/>
  <c r="K248" i="1" l="1"/>
  <c r="C54" i="4" s="1"/>
  <c r="A240" i="1"/>
  <c r="A236" i="1"/>
  <c r="J228" i="1" s="1"/>
  <c r="H234" i="1"/>
  <c r="F234" i="1"/>
  <c r="B234" i="1"/>
  <c r="K228" i="1" s="1"/>
  <c r="C53" i="4" s="1"/>
  <c r="J230" i="1"/>
  <c r="C7" i="4" s="1"/>
  <c r="C20" i="4" l="1"/>
  <c r="C19" i="4"/>
  <c r="C66" i="4"/>
  <c r="C65" i="4"/>
  <c r="D212" i="1"/>
  <c r="F212" i="1"/>
  <c r="A214" i="1"/>
  <c r="J206" i="1" s="1"/>
  <c r="B41" i="4" l="1"/>
  <c r="A218" i="1" l="1"/>
  <c r="H212" i="1"/>
  <c r="B212" i="1"/>
  <c r="J208" i="1"/>
  <c r="K206" i="1" l="1"/>
  <c r="J186" i="1"/>
  <c r="B40" i="4" s="1"/>
  <c r="D192" i="1"/>
  <c r="J188" i="1" l="1"/>
  <c r="A198" i="1"/>
  <c r="H192" i="1"/>
  <c r="F192" i="1"/>
  <c r="B192" i="1"/>
  <c r="K186" i="1" s="1"/>
  <c r="H172" i="1" l="1"/>
  <c r="J168" i="1" l="1"/>
  <c r="A178" i="1"/>
  <c r="A174" i="1"/>
  <c r="J166" i="1" s="1"/>
  <c r="B39" i="4" s="1"/>
  <c r="F172" i="1"/>
  <c r="B172" i="1"/>
  <c r="K166" i="1" l="1"/>
  <c r="A158" i="1"/>
  <c r="A154" i="1"/>
  <c r="J146" i="1" s="1"/>
  <c r="B38" i="4" s="1"/>
  <c r="F152" i="1"/>
  <c r="B152" i="1"/>
  <c r="J148" i="1"/>
  <c r="K146" i="1" l="1"/>
  <c r="F132" i="1"/>
  <c r="J128" i="1" l="1"/>
  <c r="A138" i="1" l="1"/>
  <c r="A134" i="1"/>
  <c r="J126" i="1" s="1"/>
  <c r="B37" i="4" s="1"/>
  <c r="B132" i="1"/>
  <c r="K126" i="1" s="1"/>
  <c r="D112" i="1" l="1"/>
  <c r="B112" i="1" l="1"/>
  <c r="A114" i="1"/>
  <c r="J106" i="1" s="1"/>
  <c r="B36" i="4" s="1"/>
  <c r="A118" i="1"/>
  <c r="J108" i="1" s="1"/>
  <c r="F112" i="1"/>
  <c r="A98" i="1"/>
  <c r="K106" i="1" l="1"/>
  <c r="J90" i="1"/>
  <c r="B35" i="4" s="1"/>
  <c r="J92" i="1"/>
  <c r="K72" i="1"/>
  <c r="J72" i="1"/>
  <c r="B34" i="4"/>
  <c r="B32" i="4"/>
  <c r="A50" i="1"/>
  <c r="J42" i="1"/>
  <c r="B31" i="4"/>
  <c r="B30" i="4"/>
  <c r="A33" i="1"/>
  <c r="J29" i="1" s="1"/>
  <c r="J27" i="1"/>
  <c r="F27" i="1"/>
  <c r="K27" i="1" s="1"/>
  <c r="F9" i="1"/>
  <c r="A15" i="1"/>
  <c r="J44" i="1" l="1"/>
  <c r="F92" i="1"/>
  <c r="K90" i="1" l="1"/>
  <c r="A79" i="1" l="1"/>
  <c r="J74" i="1" s="1"/>
  <c r="A61" i="1"/>
  <c r="J58" i="1" s="1"/>
  <c r="B33" i="4" s="1"/>
  <c r="B43" i="4" s="1"/>
  <c r="B44" i="4" s="1"/>
  <c r="A65" i="1"/>
  <c r="J60" i="1" s="1"/>
  <c r="H59" i="1"/>
  <c r="F59" i="1"/>
  <c r="D59" i="1"/>
  <c r="B58" i="1"/>
  <c r="B42" i="1"/>
  <c r="D44" i="1"/>
  <c r="E46" i="1" s="1"/>
  <c r="B42" i="4" l="1"/>
  <c r="K42" i="1"/>
  <c r="E61" i="1"/>
  <c r="K58" i="1" s="1"/>
</calcChain>
</file>

<file path=xl/sharedStrings.xml><?xml version="1.0" encoding="utf-8"?>
<sst xmlns="http://schemas.openxmlformats.org/spreadsheetml/2006/main" count="2868" uniqueCount="392">
  <si>
    <t>Build 3.4.0</t>
  </si>
  <si>
    <t xml:space="preserve"> </t>
  </si>
  <si>
    <t>Hrs</t>
  </si>
  <si>
    <t>Build 2.75.1</t>
  </si>
  <si>
    <t>Build 2.76</t>
  </si>
  <si>
    <t>CR-278</t>
  </si>
  <si>
    <t>CR-320</t>
  </si>
  <si>
    <t>CR-324</t>
  </si>
  <si>
    <t>CR #</t>
  </si>
  <si>
    <t>Total CRs</t>
  </si>
  <si>
    <t>Total Hrs</t>
  </si>
  <si>
    <t>CR-363</t>
  </si>
  <si>
    <t>Total Hours</t>
  </si>
  <si>
    <t>Build 2.77</t>
  </si>
  <si>
    <t>Build 3.0.0</t>
  </si>
  <si>
    <t>Build 3.0.1</t>
  </si>
  <si>
    <t>CR-325</t>
  </si>
  <si>
    <t>CR-321</t>
  </si>
  <si>
    <t>CR-387</t>
  </si>
  <si>
    <t>Build 3.1.0</t>
  </si>
  <si>
    <t>Build 3.2.0</t>
  </si>
  <si>
    <t>Build 3.2.1</t>
  </si>
  <si>
    <t>Build 3.2.2</t>
  </si>
  <si>
    <t>Build 3.3.0</t>
  </si>
  <si>
    <t>CR-327</t>
  </si>
  <si>
    <t>CR-332</t>
  </si>
  <si>
    <t>Build 2.69.0</t>
  </si>
  <si>
    <t>Build 2.70</t>
  </si>
  <si>
    <t>Build 2.71</t>
  </si>
  <si>
    <t>Build 2.72.0</t>
  </si>
  <si>
    <t>Build 2.73</t>
  </si>
  <si>
    <t>Build 2.74</t>
  </si>
  <si>
    <t>MARCH 2011</t>
  </si>
  <si>
    <t>APRIL 2011</t>
  </si>
  <si>
    <t>MAY 2011</t>
  </si>
  <si>
    <t>JUNE 2011</t>
  </si>
  <si>
    <t>JULY 2011</t>
  </si>
  <si>
    <t>AUGUST 2011</t>
  </si>
  <si>
    <t>* All CQ Tickets were rolled back.  New Q/C Process</t>
  </si>
  <si>
    <t>JULY 2011*</t>
  </si>
  <si>
    <t>Month</t>
  </si>
  <si>
    <t>Build 2.75.0</t>
  </si>
  <si>
    <t>3.4.1</t>
  </si>
  <si>
    <t>3.5.0</t>
  </si>
  <si>
    <t>CR-228</t>
  </si>
  <si>
    <t>CR-303</t>
  </si>
  <si>
    <t>CR-331</t>
  </si>
  <si>
    <t>CR-348</t>
  </si>
  <si>
    <t>CR-349</t>
  </si>
  <si>
    <t>CR-319</t>
  </si>
  <si>
    <t>CR-246</t>
  </si>
  <si>
    <t>CR-318</t>
  </si>
  <si>
    <t>CR-249</t>
  </si>
  <si>
    <t>CR-360</t>
  </si>
  <si>
    <t>CR-317</t>
  </si>
  <si>
    <t>CR-220</t>
  </si>
  <si>
    <t>CR-307</t>
  </si>
  <si>
    <t>3.6.0</t>
  </si>
  <si>
    <t>SEPTEMBER 2011</t>
  </si>
  <si>
    <t>Build 3.7.0</t>
  </si>
  <si>
    <t xml:space="preserve">  </t>
  </si>
  <si>
    <t>Total Tickets</t>
  </si>
  <si>
    <t>CR-389</t>
  </si>
  <si>
    <t>CR-365</t>
  </si>
  <si>
    <t>CR-393</t>
  </si>
  <si>
    <t>CR-392</t>
  </si>
  <si>
    <t>CR-340</t>
  </si>
  <si>
    <t>Tickets</t>
  </si>
  <si>
    <t>SEP 2011</t>
  </si>
  <si>
    <t>Build 3.8.0</t>
  </si>
  <si>
    <t>Total</t>
  </si>
  <si>
    <t>CRs</t>
  </si>
  <si>
    <t xml:space="preserve"> July 2011* -- All tickets were rolled-back to go through new Multistage-Peer Review Process</t>
  </si>
  <si>
    <t>Build 3.9.0</t>
  </si>
  <si>
    <t>OCTOBER 2011</t>
  </si>
  <si>
    <t>3.10.1</t>
  </si>
  <si>
    <t>CR-330</t>
  </si>
  <si>
    <t>CR-337</t>
  </si>
  <si>
    <t>CR-344</t>
  </si>
  <si>
    <t>CR-361</t>
  </si>
  <si>
    <t>OCT 2011</t>
  </si>
  <si>
    <t>3.10.0</t>
  </si>
  <si>
    <t>3.11.0</t>
  </si>
  <si>
    <t>CR-355</t>
  </si>
  <si>
    <t>CR-388</t>
  </si>
  <si>
    <t>NOVEMBER 2011</t>
  </si>
  <si>
    <t>3.12.0</t>
  </si>
  <si>
    <t>CR-397</t>
  </si>
  <si>
    <t>Nov 2011</t>
  </si>
  <si>
    <t>3.13.0</t>
  </si>
  <si>
    <t>CR-290</t>
  </si>
  <si>
    <t>*CR290 was 150% underestimated</t>
  </si>
  <si>
    <t>DECEMBER 2011</t>
  </si>
  <si>
    <t>3.15.1</t>
  </si>
  <si>
    <t>Dec 2011</t>
  </si>
  <si>
    <t>3.16.0</t>
  </si>
  <si>
    <t>CR-342</t>
  </si>
  <si>
    <t>CR-359</t>
  </si>
  <si>
    <t>3.16.1</t>
  </si>
  <si>
    <t>3.17.0</t>
  </si>
  <si>
    <t>CR-432</t>
  </si>
  <si>
    <t>CR-375</t>
  </si>
  <si>
    <t>JANUARY 2012</t>
  </si>
  <si>
    <t>Jan 2012</t>
  </si>
  <si>
    <t>3.18.0</t>
  </si>
  <si>
    <t>CR-380</t>
  </si>
  <si>
    <t>3.19.0</t>
  </si>
  <si>
    <t>CR-417</t>
  </si>
  <si>
    <t>CR-423</t>
  </si>
  <si>
    <t>CR-338</t>
  </si>
  <si>
    <t>CR-160</t>
  </si>
  <si>
    <t>CR-334</t>
  </si>
  <si>
    <t>CR-339</t>
  </si>
  <si>
    <t>FEBRUARY 2012</t>
  </si>
  <si>
    <t>Feb 2012</t>
  </si>
  <si>
    <t>3.20.0</t>
  </si>
  <si>
    <t>CR-425</t>
  </si>
  <si>
    <t>3.21.0</t>
  </si>
  <si>
    <t>CR-402</t>
  </si>
  <si>
    <t>CR-409</t>
  </si>
  <si>
    <t>CR-408</t>
  </si>
  <si>
    <t>3.21.1</t>
  </si>
  <si>
    <t>Average</t>
  </si>
  <si>
    <t>CR-304</t>
  </si>
  <si>
    <t>CR-441</t>
  </si>
  <si>
    <t>CONTRACT YEAR #2</t>
  </si>
  <si>
    <t>MARCH 2012</t>
  </si>
  <si>
    <t>3.22.0</t>
  </si>
  <si>
    <t>CR-420</t>
  </si>
  <si>
    <t>CR-422</t>
  </si>
  <si>
    <t>CR-455</t>
  </si>
  <si>
    <t>March 2012</t>
  </si>
  <si>
    <t>3.22.1</t>
  </si>
  <si>
    <t>3.23.0</t>
  </si>
  <si>
    <t>APRIL 2012</t>
  </si>
  <si>
    <t>3.24.0</t>
  </si>
  <si>
    <t>CR-258</t>
  </si>
  <si>
    <t>CR-220B</t>
  </si>
  <si>
    <t>CR-316</t>
  </si>
  <si>
    <t>CR-446</t>
  </si>
  <si>
    <t>CR-445</t>
  </si>
  <si>
    <t>CR-457</t>
  </si>
  <si>
    <t>3.24.0 (cont)</t>
  </si>
  <si>
    <t>CR-405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</si>
  <si>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</si>
  <si>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</si>
  <si>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</si>
  <si>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</si>
  <si>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</si>
  <si>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</si>
  <si>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</si>
  <si>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</si>
  <si>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</si>
  <si>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</si>
  <si>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Jan</t>
  </si>
  <si>
    <t>Feb</t>
  </si>
  <si>
    <t>Tickets Released by Month</t>
  </si>
  <si>
    <t>CRs Deployed by Month</t>
  </si>
  <si>
    <t xml:space="preserve"> Sept 2011* -- Increase in Sept due to Archival and Performance Remediation tickets</t>
  </si>
  <si>
    <t>Estimated Hours on Change Requests</t>
  </si>
  <si>
    <t>Hours</t>
  </si>
  <si>
    <t xml:space="preserve">        July 2011* -- All tickets were rolled-back to go through new Multistage-Peer Review Process</t>
  </si>
  <si>
    <t>3.25.0</t>
  </si>
  <si>
    <t>CR-449</t>
  </si>
  <si>
    <t>MAY 2012</t>
  </si>
  <si>
    <t>April 2012</t>
  </si>
  <si>
    <t>May 2012</t>
  </si>
  <si>
    <t>3.26.0</t>
  </si>
  <si>
    <t xml:space="preserve"> CR-435A</t>
  </si>
  <si>
    <t>3.26.1</t>
  </si>
  <si>
    <t>3.26.2</t>
  </si>
  <si>
    <t>JUN 2012</t>
  </si>
  <si>
    <t>3.27.0</t>
  </si>
  <si>
    <t>CR-394</t>
  </si>
  <si>
    <t>CR-372</t>
  </si>
  <si>
    <t>3.28.0</t>
  </si>
  <si>
    <t>CR-411</t>
  </si>
  <si>
    <t>CR-437</t>
  </si>
  <si>
    <t>CR-438</t>
  </si>
  <si>
    <t>JUL 2012</t>
  </si>
  <si>
    <t>3.29.0</t>
  </si>
  <si>
    <t>CR-398</t>
  </si>
  <si>
    <t>CR-407</t>
  </si>
  <si>
    <t>CR-424</t>
  </si>
  <si>
    <t>CR-453A</t>
  </si>
  <si>
    <t>CR-453B</t>
  </si>
  <si>
    <t>CR-434</t>
  </si>
  <si>
    <t>CR-564</t>
  </si>
  <si>
    <t>CR-486</t>
  </si>
  <si>
    <t>CR-351</t>
  </si>
  <si>
    <t>CR-506</t>
  </si>
  <si>
    <t>AUG 2012</t>
  </si>
  <si>
    <t>CR-495</t>
  </si>
  <si>
    <t>CR-487A</t>
  </si>
  <si>
    <t>CR-415</t>
  </si>
  <si>
    <t>CR-435C</t>
  </si>
  <si>
    <t>CR-479</t>
  </si>
  <si>
    <t>SEP 2012</t>
  </si>
  <si>
    <t>CR-435B</t>
  </si>
  <si>
    <t>3.34.1</t>
  </si>
  <si>
    <t>CR-347</t>
  </si>
  <si>
    <t>OCT 2012</t>
  </si>
  <si>
    <t>CR-475A</t>
  </si>
  <si>
    <t>CR-488</t>
  </si>
  <si>
    <t>NOV 2012</t>
  </si>
  <si>
    <t>CR-401</t>
  </si>
  <si>
    <t>CR-406</t>
  </si>
  <si>
    <t>CR-421</t>
  </si>
  <si>
    <t>CR-416</t>
  </si>
  <si>
    <t>CR-439</t>
  </si>
  <si>
    <t>CR-440</t>
  </si>
  <si>
    <t>CR-442</t>
  </si>
  <si>
    <t>CR-451</t>
  </si>
  <si>
    <t>CR-453c</t>
  </si>
  <si>
    <t>CR-431</t>
  </si>
  <si>
    <t>CR-443</t>
  </si>
  <si>
    <t>CR-447</t>
  </si>
  <si>
    <t>CR-454</t>
  </si>
  <si>
    <t>CR-444</t>
  </si>
  <si>
    <t>CR-453a</t>
  </si>
  <si>
    <t>CR-419</t>
  </si>
  <si>
    <t>CR-476</t>
  </si>
  <si>
    <t>CR-480</t>
  </si>
  <si>
    <t>CR-481</t>
  </si>
  <si>
    <t>CR-482</t>
  </si>
  <si>
    <t>CR-496</t>
  </si>
  <si>
    <t>CR-478</t>
  </si>
  <si>
    <t>CR-453D</t>
  </si>
  <si>
    <t>CR-485</t>
  </si>
  <si>
    <t>CR-519</t>
  </si>
  <si>
    <t xml:space="preserve">        Nov 2012* -- Release of all SDU CRs</t>
  </si>
  <si>
    <t>4.0.1</t>
  </si>
  <si>
    <t>CR-509A</t>
  </si>
  <si>
    <t>4.2.0</t>
  </si>
  <si>
    <t>CR-429A</t>
  </si>
  <si>
    <t>CR-475B</t>
  </si>
  <si>
    <t>CR-418</t>
  </si>
  <si>
    <t>CR-498</t>
  </si>
  <si>
    <t>DEC 2012</t>
  </si>
  <si>
    <t>CR-534</t>
  </si>
  <si>
    <t>4.3.0</t>
  </si>
  <si>
    <t>4.4.0</t>
  </si>
  <si>
    <t>4.5.0</t>
  </si>
  <si>
    <t>CR-459</t>
  </si>
  <si>
    <t>JAN 2013</t>
  </si>
  <si>
    <t>4.6.0</t>
  </si>
  <si>
    <t>CR-477</t>
  </si>
  <si>
    <t>CR-490</t>
  </si>
  <si>
    <t>CR-517</t>
  </si>
  <si>
    <t>CR-358</t>
  </si>
  <si>
    <t>4.7.0</t>
  </si>
  <si>
    <t>CR-529B</t>
  </si>
  <si>
    <t>FEB 2013</t>
  </si>
  <si>
    <t>CR-549</t>
  </si>
  <si>
    <t>CR-545</t>
  </si>
  <si>
    <t>CR-552</t>
  </si>
  <si>
    <t>CR-504</t>
  </si>
  <si>
    <t>4.8.0</t>
  </si>
  <si>
    <t>4.9.0</t>
  </si>
  <si>
    <t>CR-462</t>
  </si>
  <si>
    <t>CR-544</t>
  </si>
  <si>
    <t>MAR 2013</t>
  </si>
  <si>
    <t>CR-461</t>
  </si>
  <si>
    <t>CR-448</t>
  </si>
  <si>
    <t>CR-543</t>
  </si>
  <si>
    <t>4.11.0</t>
  </si>
  <si>
    <t>4.10.0</t>
  </si>
  <si>
    <t>CR-403</t>
  </si>
  <si>
    <t>APR 2013</t>
  </si>
  <si>
    <t>4.12.0</t>
  </si>
  <si>
    <t>CR-458</t>
  </si>
  <si>
    <t>CR-533</t>
  </si>
  <si>
    <t>CR-542</t>
  </si>
  <si>
    <t>4.13.0</t>
  </si>
  <si>
    <t>CR-364</t>
  </si>
  <si>
    <t>CR-471</t>
  </si>
  <si>
    <t>CR-546</t>
  </si>
  <si>
    <t>MAY 2013</t>
  </si>
  <si>
    <t>CR-450</t>
  </si>
  <si>
    <t>4.14.0</t>
  </si>
  <si>
    <t>4.15.0</t>
  </si>
  <si>
    <t>4.16.0</t>
  </si>
  <si>
    <t>CR-566</t>
  </si>
  <si>
    <t>CR-568</t>
  </si>
  <si>
    <t>JUN 2013</t>
  </si>
  <si>
    <t>4.17.0</t>
  </si>
  <si>
    <t>JUL 2013</t>
  </si>
  <si>
    <t>JUl 2013</t>
  </si>
  <si>
    <t>5.0.0</t>
  </si>
  <si>
    <t>CR-569</t>
  </si>
  <si>
    <t>5.1.0</t>
  </si>
  <si>
    <t>CR-550</t>
  </si>
  <si>
    <t>5.2.0</t>
  </si>
  <si>
    <t>CR-538</t>
  </si>
  <si>
    <t>CR-383</t>
  </si>
  <si>
    <t>CR-400</t>
  </si>
  <si>
    <t>CR-592</t>
  </si>
  <si>
    <t>5.1.1</t>
  </si>
  <si>
    <t>AUG 2013</t>
  </si>
  <si>
    <t>5.4.0</t>
  </si>
  <si>
    <t>CR-572</t>
  </si>
  <si>
    <t>CR-565</t>
  </si>
  <si>
    <t>CR-555</t>
  </si>
  <si>
    <t>5.5.0</t>
  </si>
  <si>
    <t>CR-580</t>
  </si>
  <si>
    <t>SEP 2013</t>
  </si>
  <si>
    <t xml:space="preserve">5.6.0 </t>
  </si>
  <si>
    <t>CR-429B</t>
  </si>
  <si>
    <t>CR-553</t>
  </si>
  <si>
    <t>5.7.0</t>
  </si>
  <si>
    <t>CR-571</t>
  </si>
  <si>
    <t>CR-557</t>
  </si>
  <si>
    <t>CR-589</t>
  </si>
  <si>
    <t>Oct 2013</t>
  </si>
  <si>
    <t>5.8.0</t>
  </si>
  <si>
    <t>Nov 2013</t>
  </si>
  <si>
    <t>5.9.0</t>
  </si>
  <si>
    <t>CR-527</t>
  </si>
  <si>
    <t>CR-577</t>
  </si>
  <si>
    <t>CR-602</t>
  </si>
  <si>
    <t>NOV 2013</t>
  </si>
  <si>
    <t>OCT 2013</t>
  </si>
  <si>
    <t>5.10.0</t>
  </si>
  <si>
    <t>CR-571B</t>
  </si>
  <si>
    <t>CR-581</t>
  </si>
  <si>
    <t>Dec 2013</t>
  </si>
  <si>
    <t>5.11.0</t>
  </si>
  <si>
    <t>CR-526</t>
  </si>
  <si>
    <t>CR-562</t>
  </si>
  <si>
    <t>DEC 2013</t>
  </si>
  <si>
    <t>Jan 2014</t>
  </si>
  <si>
    <t>JAN 2014</t>
  </si>
  <si>
    <t>5.14.0</t>
  </si>
  <si>
    <t>CR-609</t>
  </si>
  <si>
    <t>6.0.0</t>
  </si>
  <si>
    <t>CR-616</t>
  </si>
  <si>
    <t>CR-606</t>
  </si>
  <si>
    <t>Feb 2014</t>
  </si>
  <si>
    <t>6.2.0</t>
  </si>
  <si>
    <t>CR-620</t>
  </si>
  <si>
    <t>6.1.0</t>
  </si>
  <si>
    <t>Mar 2014</t>
  </si>
  <si>
    <t>6.3.0</t>
  </si>
  <si>
    <t>CR-612</t>
  </si>
  <si>
    <t>Avg Month</t>
  </si>
  <si>
    <t>Avg Build</t>
  </si>
  <si>
    <t>Contract Yr</t>
  </si>
  <si>
    <t>Nov 2012*    -- Release of all SDU CRs</t>
  </si>
  <si>
    <t>6.4.0</t>
  </si>
  <si>
    <t>CR-619</t>
  </si>
  <si>
    <t>Apr 2014</t>
  </si>
  <si>
    <t>6.5.0</t>
  </si>
  <si>
    <t>6.6.0</t>
  </si>
  <si>
    <t>CR-641</t>
  </si>
  <si>
    <t>CR-632</t>
  </si>
  <si>
    <t>CR-567A</t>
  </si>
  <si>
    <t>CR-JVM</t>
  </si>
  <si>
    <t>1/10 &amp; 1/24</t>
  </si>
  <si>
    <t>CR-630B</t>
  </si>
  <si>
    <t>May 2014</t>
  </si>
  <si>
    <t>6.7.0</t>
  </si>
  <si>
    <t>CR-536</t>
  </si>
  <si>
    <t>CR-554</t>
  </si>
  <si>
    <t>6.8.0</t>
  </si>
  <si>
    <t>CR-631</t>
  </si>
  <si>
    <t>June 2014</t>
  </si>
  <si>
    <t>Jun 2014</t>
  </si>
  <si>
    <t>6.8.1</t>
  </si>
  <si>
    <t>6.9.0</t>
  </si>
  <si>
    <t>July 2014</t>
  </si>
  <si>
    <t>6.10.0</t>
  </si>
  <si>
    <t>6.11.0</t>
  </si>
  <si>
    <t>Jul 2014</t>
  </si>
  <si>
    <t>CR-639</t>
  </si>
  <si>
    <t>CR-264</t>
  </si>
  <si>
    <t>CR-644</t>
  </si>
  <si>
    <t>CR-640A</t>
  </si>
  <si>
    <t>CR-645</t>
  </si>
  <si>
    <t>6.12.0</t>
  </si>
  <si>
    <t>CR-561</t>
  </si>
  <si>
    <t>Aug 2014</t>
  </si>
  <si>
    <t>6.13.0</t>
  </si>
  <si>
    <t>CR-599</t>
  </si>
  <si>
    <t>CR-585</t>
  </si>
  <si>
    <t>CR-646</t>
  </si>
  <si>
    <t>Sep 2014</t>
  </si>
  <si>
    <t>CR-583</t>
  </si>
  <si>
    <t>Oct 2014</t>
  </si>
  <si>
    <t>6.16.0</t>
  </si>
  <si>
    <t>CR-582</t>
  </si>
  <si>
    <t>CR-660</t>
  </si>
  <si>
    <t>ATTACHMENT G:    NJKiDS Maintenance &amp; Operations Performance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</si>
</sst>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34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5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15" fontId="0" fillId="2" borderId="5" xfId="0" applyNumberFormat="1" applyFill="1" applyBorder="1" applyAlignment="1">
      <alignment horizontal="center"/>
    </xf>
    <xf numFmtId="15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9" xfId="0" applyBorder="1"/>
    <xf numFmtId="0" fontId="0" fillId="0" borderId="0" xfId="0" applyBorder="1" applyAlignment="1"/>
    <xf numFmtId="0" fontId="0" fillId="2" borderId="1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15" fontId="0" fillId="2" borderId="32" xfId="0" applyNumberFormat="1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2" xfId="0" applyBorder="1" applyAlignment="1">
      <alignment horizontal="right"/>
    </xf>
    <xf numFmtId="0" fontId="0" fillId="0" borderId="1" xfId="0" applyBorder="1" applyAlignment="1">
      <alignment horizontal="right"/>
    </xf>
    <xf numFmtId="15" fontId="2" fillId="2" borderId="39" xfId="0" applyNumberFormat="1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164" fontId="0" fillId="0" borderId="22" xfId="2" applyNumberFormat="1" applyFont="1" applyBorder="1"/>
    <xf numFmtId="164" fontId="0" fillId="0" borderId="1" xfId="2" applyNumberFormat="1" applyFont="1" applyBorder="1"/>
    <xf numFmtId="0" fontId="2" fillId="0" borderId="0" xfId="0" applyFont="1"/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0" xfId="0" applyFont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15" fontId="2" fillId="2" borderId="47" xfId="0" applyNumberFormat="1" applyFont="1" applyFill="1" applyBorder="1" applyAlignment="1">
      <alignment horizontal="center"/>
    </xf>
    <xf numFmtId="164" fontId="2" fillId="2" borderId="47" xfId="2" applyNumberFormat="1" applyFont="1" applyFill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49" fontId="0" fillId="0" borderId="49" xfId="0" applyNumberFormat="1" applyBorder="1"/>
    <xf numFmtId="0" fontId="0" fillId="0" borderId="50" xfId="0" applyBorder="1" applyAlignment="1">
      <alignment horizontal="right"/>
    </xf>
    <xf numFmtId="49" fontId="0" fillId="0" borderId="34" xfId="0" applyNumberFormat="1" applyBorder="1"/>
    <xf numFmtId="0" fontId="0" fillId="0" borderId="35" xfId="0" applyBorder="1" applyAlignment="1">
      <alignment horizontal="right"/>
    </xf>
    <xf numFmtId="0" fontId="0" fillId="0" borderId="51" xfId="0" applyBorder="1" applyAlignment="1">
      <alignment horizontal="right"/>
    </xf>
    <xf numFmtId="164" fontId="2" fillId="2" borderId="52" xfId="2" applyNumberFormat="1" applyFont="1" applyFill="1" applyBorder="1" applyAlignment="1">
      <alignment vertical="center"/>
    </xf>
    <xf numFmtId="15" fontId="2" fillId="2" borderId="48" xfId="0" applyNumberFormat="1" applyFont="1" applyFill="1" applyBorder="1" applyAlignment="1">
      <alignment horizontal="center"/>
    </xf>
    <xf numFmtId="164" fontId="0" fillId="0" borderId="50" xfId="2" applyNumberFormat="1" applyFont="1" applyBorder="1" applyAlignment="1">
      <alignment horizontal="right"/>
    </xf>
    <xf numFmtId="164" fontId="0" fillId="0" borderId="35" xfId="2" applyNumberFormat="1" applyFont="1" applyBorder="1" applyAlignment="1">
      <alignment horizontal="right"/>
    </xf>
    <xf numFmtId="164" fontId="0" fillId="0" borderId="51" xfId="2" applyNumberFormat="1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43" fontId="2" fillId="2" borderId="47" xfId="2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0" borderId="42" xfId="0" applyBorder="1" applyAlignment="1"/>
    <xf numFmtId="0" fontId="0" fillId="0" borderId="45" xfId="0" applyBorder="1" applyAlignment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49" fontId="2" fillId="0" borderId="29" xfId="0" applyNumberFormat="1" applyFont="1" applyBorder="1" applyAlignment="1">
      <alignment horizontal="center"/>
    </xf>
    <xf numFmtId="49" fontId="2" fillId="0" borderId="30" xfId="0" applyNumberFormat="1" applyFont="1" applyBorder="1" applyAlignment="1"/>
    <xf numFmtId="49" fontId="2" fillId="0" borderId="31" xfId="0" applyNumberFormat="1" applyFont="1" applyBorder="1" applyAlignment="1"/>
    <xf numFmtId="0" fontId="0" fillId="0" borderId="21" xfId="0" applyBorder="1" applyAlignment="1">
      <alignment horizontal="center"/>
    </xf>
    <xf numFmtId="0" fontId="0" fillId="0" borderId="22" xfId="0" applyBorder="1" applyAlignment="1"/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15" fontId="0" fillId="0" borderId="8" xfId="0" applyNumberFormat="1" applyBorder="1" applyAlignment="1">
      <alignment horizontal="center"/>
    </xf>
    <xf numFmtId="0" fontId="0" fillId="0" borderId="1" xfId="0" applyBorder="1" applyAlignment="1"/>
    <xf numFmtId="49" fontId="2" fillId="0" borderId="27" xfId="0" applyNumberFormat="1" applyFont="1" applyBorder="1" applyAlignment="1">
      <alignment horizontal="center"/>
    </xf>
    <xf numFmtId="49" fontId="2" fillId="0" borderId="28" xfId="0" applyNumberFormat="1" applyFont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6" xfId="0" applyBorder="1" applyAlignment="1">
      <alignment horizontal="center"/>
    </xf>
    <xf numFmtId="15" fontId="0" fillId="0" borderId="3" xfId="0" applyNumberFormat="1" applyBorder="1" applyAlignment="1">
      <alignment horizontal="center"/>
    </xf>
    <xf numFmtId="15" fontId="0" fillId="0" borderId="14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49" fontId="2" fillId="0" borderId="30" xfId="0" applyNumberFormat="1" applyFont="1" applyBorder="1" applyAlignment="1">
      <alignment horizontal="center"/>
    </xf>
    <xf numFmtId="49" fontId="2" fillId="0" borderId="31" xfId="0" applyNumberFormat="1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3" xfId="0" applyBorder="1" applyAlignment="1"/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1" xfId="0" applyBorder="1" applyAlignment="1"/>
    <xf numFmtId="0" fontId="0" fillId="0" borderId="9" xfId="0" applyBorder="1" applyAlignment="1"/>
    <xf numFmtId="0" fontId="0" fillId="2" borderId="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/>
    <xf numFmtId="0" fontId="0" fillId="0" borderId="16" xfId="0" applyBorder="1" applyAlignment="1"/>
    <xf numFmtId="0" fontId="0" fillId="0" borderId="17" xfId="0" applyBorder="1" applyAlignment="1"/>
    <xf numFmtId="49" fontId="2" fillId="0" borderId="24" xfId="0" applyNumberFormat="1" applyFont="1" applyBorder="1" applyAlignment="1">
      <alignment horizontal="center"/>
    </xf>
    <xf numFmtId="49" fontId="2" fillId="0" borderId="25" xfId="0" applyNumberFormat="1" applyFont="1" applyBorder="1" applyAlignment="1"/>
    <xf numFmtId="49" fontId="2" fillId="0" borderId="26" xfId="0" applyNumberFormat="1" applyFont="1" applyBorder="1" applyAlignment="1"/>
    <xf numFmtId="15" fontId="0" fillId="0" borderId="5" xfId="0" applyNumberFormat="1" applyBorder="1" applyAlignment="1">
      <alignment horizontal="center"/>
    </xf>
    <xf numFmtId="0" fontId="8" fillId="3" borderId="0" xfId="0" applyFont="1" applyFill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15" fontId="0" fillId="0" borderId="13" xfId="0" applyNumberFormat="1" applyBorder="1" applyAlignment="1">
      <alignment horizontal="center"/>
    </xf>
    <xf numFmtId="15" fontId="0" fillId="0" borderId="4" xfId="0" applyNumberFormat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Graphs!$A$30:$A$41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Graphs!$B$30:$B$41</c:f>
              <c:numCache>
                <c:formatCode>General</c:formatCode>
                <c:ptCount val="12"/>
                <c:pt idx="0">
                  <c:v>2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5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4</c:v>
                </c:pt>
                <c:pt idx="10">
                  <c:v>4</c:v>
                </c:pt>
                <c:pt idx="11">
                  <c:v>6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Graphs!$A$30:$A$41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Graphs!$C$30:$C$41</c:f>
              <c:numCache>
                <c:formatCode>General</c:formatCode>
                <c:ptCount val="12"/>
                <c:pt idx="0">
                  <c:v>3</c:v>
                </c:pt>
                <c:pt idx="1">
                  <c:v>7</c:v>
                </c:pt>
                <c:pt idx="2">
                  <c:v>1</c:v>
                </c:pt>
                <c:pt idx="3">
                  <c:v>5</c:v>
                </c:pt>
                <c:pt idx="4">
                  <c:v>7</c:v>
                </c:pt>
                <c:pt idx="5">
                  <c:v>6</c:v>
                </c:pt>
                <c:pt idx="6">
                  <c:v>1</c:v>
                </c:pt>
                <c:pt idx="7">
                  <c:v>2</c:v>
                </c:pt>
                <c:pt idx="8">
                  <c:v>29</c:v>
                </c:pt>
                <c:pt idx="9">
                  <c:v>2</c:v>
                </c:pt>
                <c:pt idx="10">
                  <c:v>6</c:v>
                </c:pt>
                <c:pt idx="11">
                  <c:v>6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Graphs!$A$30:$A$41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Graphs!$D$30:$D$41</c:f>
              <c:numCache>
                <c:formatCode>General</c:formatCode>
                <c:ptCount val="12"/>
                <c:pt idx="0">
                  <c:v>4</c:v>
                </c:pt>
                <c:pt idx="1">
                  <c:v>6</c:v>
                </c:pt>
                <c:pt idx="2">
                  <c:v>1</c:v>
                </c:pt>
                <c:pt idx="3">
                  <c:v>1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0</c:v>
                </c:pt>
                <c:pt idx="8">
                  <c:v>5</c:v>
                </c:pt>
                <c:pt idx="9">
                  <c:v>2</c:v>
                </c:pt>
                <c:pt idx="10">
                  <c:v>5</c:v>
                </c:pt>
                <c:pt idx="11">
                  <c:v>1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Graphs!$A$30:$A$41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Graphs!$E$30:$E$41</c:f>
              <c:numCache>
                <c:formatCode>General</c:formatCode>
                <c:ptCount val="12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6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224960"/>
        <c:axId val="97243136"/>
      </c:barChart>
      <c:catAx>
        <c:axId val="97224960"/>
        <c:scaling>
          <c:orientation val="minMax"/>
        </c:scaling>
        <c:delete val="0"/>
        <c:axPos val="b"/>
        <c:majorTickMark val="out"/>
        <c:minorTickMark val="none"/>
        <c:tickLblPos val="nextTo"/>
        <c:crossAx val="97243136"/>
        <c:crosses val="autoZero"/>
        <c:auto val="1"/>
        <c:lblAlgn val="ctr"/>
        <c:lblOffset val="100"/>
        <c:noMultiLvlLbl val="0"/>
      </c:catAx>
      <c:valAx>
        <c:axId val="97243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2249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Graphs!$A$7:$A$18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Graphs!$B$7:$B$18</c:f>
              <c:numCache>
                <c:formatCode>General</c:formatCode>
                <c:ptCount val="12"/>
                <c:pt idx="0">
                  <c:v>39</c:v>
                </c:pt>
                <c:pt idx="1">
                  <c:v>27</c:v>
                </c:pt>
                <c:pt idx="2">
                  <c:v>38</c:v>
                </c:pt>
                <c:pt idx="3">
                  <c:v>54</c:v>
                </c:pt>
                <c:pt idx="4">
                  <c:v>20</c:v>
                </c:pt>
                <c:pt idx="5">
                  <c:v>38</c:v>
                </c:pt>
                <c:pt idx="6">
                  <c:v>65</c:v>
                </c:pt>
                <c:pt idx="7">
                  <c:v>48</c:v>
                </c:pt>
                <c:pt idx="8">
                  <c:v>24</c:v>
                </c:pt>
                <c:pt idx="9">
                  <c:v>35</c:v>
                </c:pt>
                <c:pt idx="10">
                  <c:v>21</c:v>
                </c:pt>
                <c:pt idx="11">
                  <c:v>22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Graphs!$A$7:$A$18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Graphs!$C$7:$C$18</c:f>
              <c:numCache>
                <c:formatCode>General</c:formatCode>
                <c:ptCount val="12"/>
                <c:pt idx="0">
                  <c:v>27</c:v>
                </c:pt>
                <c:pt idx="1">
                  <c:v>26</c:v>
                </c:pt>
                <c:pt idx="2">
                  <c:v>25</c:v>
                </c:pt>
                <c:pt idx="3">
                  <c:v>32</c:v>
                </c:pt>
                <c:pt idx="4">
                  <c:v>50</c:v>
                </c:pt>
                <c:pt idx="5">
                  <c:v>29</c:v>
                </c:pt>
                <c:pt idx="6">
                  <c:v>19</c:v>
                </c:pt>
                <c:pt idx="7">
                  <c:v>21</c:v>
                </c:pt>
                <c:pt idx="8">
                  <c:v>45</c:v>
                </c:pt>
                <c:pt idx="9">
                  <c:v>33</c:v>
                </c:pt>
                <c:pt idx="10">
                  <c:v>31</c:v>
                </c:pt>
                <c:pt idx="11">
                  <c:v>20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Graphs!$A$7:$A$18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Graphs!$D$7:$D$18</c:f>
              <c:numCache>
                <c:formatCode>General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21</c:v>
                </c:pt>
                <c:pt idx="3">
                  <c:v>8</c:v>
                </c:pt>
                <c:pt idx="4">
                  <c:v>23</c:v>
                </c:pt>
                <c:pt idx="5">
                  <c:v>24</c:v>
                </c:pt>
                <c:pt idx="6">
                  <c:v>20</c:v>
                </c:pt>
                <c:pt idx="7">
                  <c:v>13</c:v>
                </c:pt>
                <c:pt idx="8">
                  <c:v>18</c:v>
                </c:pt>
                <c:pt idx="9">
                  <c:v>17</c:v>
                </c:pt>
                <c:pt idx="10">
                  <c:v>15</c:v>
                </c:pt>
                <c:pt idx="11">
                  <c:v>10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Graphs!$A$7:$A$18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Graphs!$E$7:$E$18</c:f>
              <c:numCache>
                <c:formatCode>General</c:formatCode>
                <c:ptCount val="12"/>
                <c:pt idx="0">
                  <c:v>21</c:v>
                </c:pt>
                <c:pt idx="1">
                  <c:v>25</c:v>
                </c:pt>
                <c:pt idx="2">
                  <c:v>5</c:v>
                </c:pt>
                <c:pt idx="3">
                  <c:v>13</c:v>
                </c:pt>
                <c:pt idx="4">
                  <c:v>26</c:v>
                </c:pt>
                <c:pt idx="5">
                  <c:v>27</c:v>
                </c:pt>
                <c:pt idx="6">
                  <c:v>14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700480"/>
        <c:axId val="95702016"/>
      </c:barChart>
      <c:catAx>
        <c:axId val="95700480"/>
        <c:scaling>
          <c:orientation val="minMax"/>
        </c:scaling>
        <c:delete val="0"/>
        <c:axPos val="b"/>
        <c:majorTickMark val="out"/>
        <c:minorTickMark val="none"/>
        <c:tickLblPos val="nextTo"/>
        <c:crossAx val="95702016"/>
        <c:crosses val="autoZero"/>
        <c:auto val="1"/>
        <c:lblAlgn val="ctr"/>
        <c:lblOffset val="100"/>
        <c:noMultiLvlLbl val="0"/>
      </c:catAx>
      <c:valAx>
        <c:axId val="95702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7004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Graphs!$A$53:$A$64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Graphs!$B$53:$B$64</c:f>
              <c:numCache>
                <c:formatCode>_(* #,##0_);_(* \(#,##0\);_(* "-"??_);_(@_)</c:formatCode>
                <c:ptCount val="12"/>
                <c:pt idx="0">
                  <c:v>1700</c:v>
                </c:pt>
                <c:pt idx="1">
                  <c:v>1850</c:v>
                </c:pt>
                <c:pt idx="2">
                  <c:v>1500</c:v>
                </c:pt>
                <c:pt idx="3">
                  <c:v>2820</c:v>
                </c:pt>
                <c:pt idx="4">
                  <c:v>480</c:v>
                </c:pt>
                <c:pt idx="5">
                  <c:v>1590</c:v>
                </c:pt>
                <c:pt idx="6">
                  <c:v>2760</c:v>
                </c:pt>
                <c:pt idx="7">
                  <c:v>2080</c:v>
                </c:pt>
                <c:pt idx="8">
                  <c:v>2980</c:v>
                </c:pt>
                <c:pt idx="9">
                  <c:v>2800</c:v>
                </c:pt>
                <c:pt idx="10">
                  <c:v>1390</c:v>
                </c:pt>
                <c:pt idx="11">
                  <c:v>4660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Graphs!$A$53:$A$64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Graphs!$C$53:$C$64</c:f>
              <c:numCache>
                <c:formatCode>_(* #,##0_);_(* \(#,##0\);_(* "-"??_);_(@_)</c:formatCode>
                <c:ptCount val="12"/>
                <c:pt idx="0">
                  <c:v>1540</c:v>
                </c:pt>
                <c:pt idx="1">
                  <c:v>3370</c:v>
                </c:pt>
                <c:pt idx="2">
                  <c:v>1000</c:v>
                </c:pt>
                <c:pt idx="3">
                  <c:v>4400</c:v>
                </c:pt>
                <c:pt idx="4">
                  <c:v>4511</c:v>
                </c:pt>
                <c:pt idx="5">
                  <c:v>3600</c:v>
                </c:pt>
                <c:pt idx="6">
                  <c:v>1740</c:v>
                </c:pt>
                <c:pt idx="7">
                  <c:v>1600</c:v>
                </c:pt>
                <c:pt idx="8">
                  <c:v>17072</c:v>
                </c:pt>
                <c:pt idx="9">
                  <c:v>1700</c:v>
                </c:pt>
                <c:pt idx="10">
                  <c:v>4780</c:v>
                </c:pt>
                <c:pt idx="11">
                  <c:v>2560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Graphs!$A$53:$A$64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Graphs!$D$53:$D$64</c:f>
              <c:numCache>
                <c:formatCode>_(* #,##0_);_(* \(#,##0\);_(* "-"??_);_(@_)</c:formatCode>
                <c:ptCount val="12"/>
                <c:pt idx="0">
                  <c:v>3080</c:v>
                </c:pt>
                <c:pt idx="1">
                  <c:v>3020</c:v>
                </c:pt>
                <c:pt idx="2">
                  <c:v>1100</c:v>
                </c:pt>
                <c:pt idx="3">
                  <c:v>200</c:v>
                </c:pt>
                <c:pt idx="4">
                  <c:v>5080</c:v>
                </c:pt>
                <c:pt idx="5">
                  <c:v>4240</c:v>
                </c:pt>
                <c:pt idx="6">
                  <c:v>3620</c:v>
                </c:pt>
                <c:pt idx="7">
                  <c:v>0</c:v>
                </c:pt>
                <c:pt idx="8">
                  <c:v>4532</c:v>
                </c:pt>
                <c:pt idx="9">
                  <c:v>1220</c:v>
                </c:pt>
                <c:pt idx="10">
                  <c:v>7000</c:v>
                </c:pt>
                <c:pt idx="11">
                  <c:v>800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Graphs!$A$53:$A$64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Graphs!$E$53:$E$64</c:f>
              <c:numCache>
                <c:formatCode>_(* #,##0_);_(* \(#,##0\);_(* "-"??_);_(@_)</c:formatCode>
                <c:ptCount val="12"/>
                <c:pt idx="0">
                  <c:v>3000</c:v>
                </c:pt>
                <c:pt idx="1">
                  <c:v>840</c:v>
                </c:pt>
                <c:pt idx="2">
                  <c:v>3200</c:v>
                </c:pt>
                <c:pt idx="3">
                  <c:v>0</c:v>
                </c:pt>
                <c:pt idx="4">
                  <c:v>5360</c:v>
                </c:pt>
                <c:pt idx="5">
                  <c:v>1000</c:v>
                </c:pt>
                <c:pt idx="6">
                  <c:v>600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744768"/>
        <c:axId val="95746304"/>
      </c:barChart>
      <c:catAx>
        <c:axId val="95744768"/>
        <c:scaling>
          <c:orientation val="minMax"/>
        </c:scaling>
        <c:delete val="0"/>
        <c:axPos val="b"/>
        <c:majorTickMark val="out"/>
        <c:minorTickMark val="none"/>
        <c:tickLblPos val="nextTo"/>
        <c:crossAx val="95746304"/>
        <c:crosses val="autoZero"/>
        <c:auto val="1"/>
        <c:lblAlgn val="ctr"/>
        <c:lblOffset val="100"/>
        <c:noMultiLvlLbl val="0"/>
      </c:catAx>
      <c:valAx>
        <c:axId val="95746304"/>
        <c:scaling>
          <c:orientation val="minMax"/>
        </c:scaling>
        <c:delete val="0"/>
        <c:axPos val="l"/>
        <c:majorGridlines/>
        <c:numFmt formatCode="_(* #,##0_);_(* \(#,##0\);_(* &quot;-&quot;??_);_(@_)" sourceLinked="1"/>
        <c:majorTickMark val="out"/>
        <c:minorTickMark val="none"/>
        <c:tickLblPos val="nextTo"/>
        <c:crossAx val="957447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644770</xdr:colOff>
      <xdr:row>33</xdr:row>
      <xdr:rowOff>95251</xdr:rowOff>
    </xdr:from>
    <xdr:to>
      <xdr:col>12</xdr:col>
      <xdr:colOff>549520</xdr:colOff>
      <xdr:row>42</xdr:row>
      <xdr:rowOff>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212482</xdr:colOff>
      <xdr:row>9</xdr:row>
      <xdr:rowOff>58616</xdr:rowOff>
    </xdr:from>
    <xdr:to>
      <xdr:col>12</xdr:col>
      <xdr:colOff>175847</xdr:colOff>
      <xdr:row>18</xdr:row>
      <xdr:rowOff>124559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652097</xdr:colOff>
      <xdr:row>52</xdr:row>
      <xdr:rowOff>234462</xdr:rowOff>
    </xdr:from>
    <xdr:to>
      <xdr:col>12</xdr:col>
      <xdr:colOff>556847</xdr:colOff>
      <xdr:row>61</xdr:row>
      <xdr:rowOff>146539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zoomScaleNormal="100" workbookViewId="0">
      <selection activeCell="E3" sqref="E3"/>
    </sheetView>
  </sheetViews>
  <sheetFormatPr defaultRowHeight="15" x14ac:dyDescent="0.25"/>
  <cols>
    <col min="1" max="1" width="10.5703125" customWidth="1"/>
    <col min="2" max="2" width="11.7109375" customWidth="1"/>
    <col min="3" max="3" width="10.85546875" bestFit="1" customWidth="1"/>
    <col min="4" max="4" width="10.85546875" customWidth="1"/>
    <col min="5" max="5" width="10.5703125" customWidth="1"/>
    <col min="6" max="6" width="9" style="1" customWidth="1"/>
    <col min="7" max="7" width="12.5703125" style="1" customWidth="1"/>
    <col min="8" max="8" width="10.28515625" customWidth="1"/>
    <col min="9" max="9" width="9.85546875" bestFit="1" customWidth="1"/>
  </cols>
  <sheetData>
    <row r="1" spans="1:12" ht="21" x14ac:dyDescent="0.35">
      <c r="A1" s="270" t="s">
        <v>391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</row>
    <row r="2" spans="1:12" ht="14.25" customHeight="1" x14ac:dyDescent="0.35">
      <c r="C2" s="33"/>
      <c r="D2" s="33"/>
      <c r="F2" s="50"/>
    </row>
    <row r="4" spans="1:12" ht="18.75" x14ac:dyDescent="0.25">
      <c r="A4" s="231" t="s">
        <v>346</v>
      </c>
      <c r="B4" s="97">
        <v>2011</v>
      </c>
      <c r="C4" s="97">
        <v>2012</v>
      </c>
      <c r="D4" s="97">
        <v>2013</v>
      </c>
      <c r="E4" s="97">
        <v>2014</v>
      </c>
    </row>
    <row r="5" spans="1:12" ht="6.75" customHeight="1" thickBot="1" x14ac:dyDescent="0.3">
      <c r="B5" s="51"/>
    </row>
    <row r="6" spans="1:12" ht="15.75" thickBot="1" x14ac:dyDescent="0.3">
      <c r="A6" s="48" t="s">
        <v>40</v>
      </c>
      <c r="B6" s="49" t="s">
        <v>67</v>
      </c>
      <c r="C6" s="49" t="s">
        <v>67</v>
      </c>
      <c r="D6" s="49" t="s">
        <v>67</v>
      </c>
      <c r="E6" s="49" t="s">
        <v>67</v>
      </c>
    </row>
    <row r="7" spans="1:12" x14ac:dyDescent="0.25">
      <c r="A7" s="98" t="s">
        <v>144</v>
      </c>
      <c r="B7" s="46">
        <v>39</v>
      </c>
      <c r="C7" s="99">
        <f>+Builds!J230</f>
        <v>27</v>
      </c>
      <c r="D7" s="99">
        <f>Builds!J473</f>
        <v>21</v>
      </c>
      <c r="E7" s="99">
        <f>Builds!J710</f>
        <v>21</v>
      </c>
    </row>
    <row r="8" spans="1:12" ht="18.75" x14ac:dyDescent="0.4">
      <c r="A8" s="100" t="s">
        <v>145</v>
      </c>
      <c r="B8" s="47">
        <v>27</v>
      </c>
      <c r="C8" s="101">
        <f>+Builds!J250</f>
        <v>26</v>
      </c>
      <c r="D8" s="101">
        <f>Builds!J493</f>
        <v>22</v>
      </c>
      <c r="E8" s="101">
        <f>Builds!J730</f>
        <v>25</v>
      </c>
      <c r="H8" s="268" t="s">
        <v>156</v>
      </c>
      <c r="I8" s="269"/>
      <c r="J8" s="269"/>
      <c r="K8" s="269"/>
    </row>
    <row r="9" spans="1:12" x14ac:dyDescent="0.25">
      <c r="A9" s="100" t="s">
        <v>146</v>
      </c>
      <c r="B9" s="47">
        <v>38</v>
      </c>
      <c r="C9" s="101">
        <f>+Builds!J270</f>
        <v>25</v>
      </c>
      <c r="D9" s="101">
        <f>Builds!J512</f>
        <v>21</v>
      </c>
      <c r="E9" s="101">
        <f>Builds!J750</f>
        <v>5</v>
      </c>
    </row>
    <row r="10" spans="1:12" x14ac:dyDescent="0.25">
      <c r="A10" s="98" t="s">
        <v>147</v>
      </c>
      <c r="B10" s="47">
        <v>54</v>
      </c>
      <c r="C10" s="101">
        <f>+Builds!J290</f>
        <v>32</v>
      </c>
      <c r="D10" s="101">
        <f>Builds!J531</f>
        <v>8</v>
      </c>
      <c r="E10" s="101">
        <f>Builds!J769</f>
        <v>13</v>
      </c>
    </row>
    <row r="11" spans="1:12" x14ac:dyDescent="0.25">
      <c r="A11" s="100" t="s">
        <v>148</v>
      </c>
      <c r="B11" s="47">
        <v>20</v>
      </c>
      <c r="C11" s="101">
        <f>+Builds!J310</f>
        <v>50</v>
      </c>
      <c r="D11" s="101">
        <f>Builds!J551</f>
        <v>23</v>
      </c>
      <c r="E11" s="101">
        <f>Builds!J788</f>
        <v>26</v>
      </c>
    </row>
    <row r="12" spans="1:12" x14ac:dyDescent="0.25">
      <c r="A12" s="100" t="s">
        <v>149</v>
      </c>
      <c r="B12" s="47">
        <v>38</v>
      </c>
      <c r="C12" s="101">
        <f>Builds!J329</f>
        <v>29</v>
      </c>
      <c r="D12" s="101">
        <f>Builds!J571</f>
        <v>24</v>
      </c>
      <c r="E12" s="101">
        <f>Builds!J808</f>
        <v>27</v>
      </c>
    </row>
    <row r="13" spans="1:12" x14ac:dyDescent="0.25">
      <c r="A13" s="98" t="s">
        <v>150</v>
      </c>
      <c r="B13" s="47">
        <v>65</v>
      </c>
      <c r="C13" s="101">
        <f>+Builds!J349</f>
        <v>19</v>
      </c>
      <c r="D13" s="101">
        <f>Builds!J591</f>
        <v>20</v>
      </c>
      <c r="E13" s="101">
        <f>Builds!J827</f>
        <v>14</v>
      </c>
    </row>
    <row r="14" spans="1:12" x14ac:dyDescent="0.25">
      <c r="A14" s="100" t="s">
        <v>151</v>
      </c>
      <c r="B14" s="47">
        <v>48</v>
      </c>
      <c r="C14" s="101">
        <f>Builds!J369</f>
        <v>21</v>
      </c>
      <c r="D14" s="101">
        <f>Builds!J610</f>
        <v>13</v>
      </c>
      <c r="E14" s="101">
        <f>Builds!K610</f>
        <v>0</v>
      </c>
    </row>
    <row r="15" spans="1:12" x14ac:dyDescent="0.25">
      <c r="A15" s="100" t="s">
        <v>152</v>
      </c>
      <c r="B15" s="47">
        <v>24</v>
      </c>
      <c r="C15" s="101">
        <f>Builds!L392</f>
        <v>45</v>
      </c>
      <c r="D15" s="101">
        <f>Builds!J630</f>
        <v>18</v>
      </c>
      <c r="E15" s="101">
        <f>Builds!K630</f>
        <v>0</v>
      </c>
    </row>
    <row r="16" spans="1:12" x14ac:dyDescent="0.25">
      <c r="A16" s="98" t="s">
        <v>153</v>
      </c>
      <c r="B16" s="47">
        <v>35</v>
      </c>
      <c r="C16" s="101">
        <f>Builds!J412</f>
        <v>33</v>
      </c>
      <c r="D16" s="101">
        <f>Builds!J650</f>
        <v>17</v>
      </c>
      <c r="E16" s="101">
        <f>Builds!K650</f>
        <v>0</v>
      </c>
    </row>
    <row r="17" spans="1:12" x14ac:dyDescent="0.25">
      <c r="A17" s="100" t="s">
        <v>154</v>
      </c>
      <c r="B17" s="47">
        <v>21</v>
      </c>
      <c r="C17" s="101">
        <f>Builds!J432</f>
        <v>31</v>
      </c>
      <c r="D17" s="101">
        <f>Builds!J670</f>
        <v>15</v>
      </c>
      <c r="E17" s="101">
        <f>Builds!K670</f>
        <v>0</v>
      </c>
    </row>
    <row r="18" spans="1:12" x14ac:dyDescent="0.25">
      <c r="A18" s="100" t="s">
        <v>155</v>
      </c>
      <c r="B18" s="47">
        <v>22</v>
      </c>
      <c r="C18" s="102">
        <f>Builds!J453</f>
        <v>20</v>
      </c>
      <c r="D18" s="102">
        <f>Builds!J690</f>
        <v>10</v>
      </c>
      <c r="E18" s="102">
        <f>Builds!K690</f>
        <v>0</v>
      </c>
    </row>
    <row r="19" spans="1:12" ht="15.75" thickBot="1" x14ac:dyDescent="0.3">
      <c r="A19" s="66" t="s">
        <v>70</v>
      </c>
      <c r="B19" s="67">
        <f>SUM(B7:B18)</f>
        <v>431</v>
      </c>
      <c r="C19" s="67">
        <f>SUM(C7:C18)</f>
        <v>358</v>
      </c>
      <c r="D19" s="67">
        <f>SUM(D7:D18)</f>
        <v>212</v>
      </c>
      <c r="E19" s="67" t="s">
        <v>1</v>
      </c>
    </row>
    <row r="20" spans="1:12" ht="15.75" thickBot="1" x14ac:dyDescent="0.3">
      <c r="A20" s="66" t="s">
        <v>122</v>
      </c>
      <c r="B20" s="67">
        <f>AVERAGE(B7:B18)</f>
        <v>35.916666666666664</v>
      </c>
      <c r="C20" s="67">
        <f>AVERAGE(C7:C18)</f>
        <v>29.833333333333332</v>
      </c>
      <c r="D20" s="67">
        <f>AVERAGE(D7:D18)</f>
        <v>17.666666666666668</v>
      </c>
      <c r="E20" s="67" t="s">
        <v>1</v>
      </c>
    </row>
    <row r="21" spans="1:12" x14ac:dyDescent="0.25">
      <c r="C21" s="51"/>
      <c r="D21" s="51"/>
    </row>
    <row r="22" spans="1:12" x14ac:dyDescent="0.25">
      <c r="C22" s="51" t="s">
        <v>72</v>
      </c>
    </row>
    <row r="23" spans="1:12" x14ac:dyDescent="0.25">
      <c r="C23" s="51" t="s">
        <v>158</v>
      </c>
    </row>
    <row r="24" spans="1:12" x14ac:dyDescent="0.25">
      <c r="C24" s="232" t="s">
        <v>347</v>
      </c>
    </row>
    <row r="25" spans="1:12" x14ac:dyDescent="0.25">
      <c r="C25" s="54"/>
      <c r="D25" s="54"/>
    </row>
    <row r="27" spans="1:12" ht="15.75" customHeight="1" x14ac:dyDescent="0.25">
      <c r="A27" s="231" t="s">
        <v>346</v>
      </c>
      <c r="B27" s="97">
        <v>2011</v>
      </c>
      <c r="C27" s="97">
        <v>2012</v>
      </c>
      <c r="D27" s="97">
        <v>2013</v>
      </c>
      <c r="E27" s="97">
        <v>2014</v>
      </c>
      <c r="G27"/>
    </row>
    <row r="28" spans="1:12" ht="7.5" customHeight="1" thickBot="1" x14ac:dyDescent="0.3">
      <c r="G28"/>
    </row>
    <row r="29" spans="1:12" ht="15" customHeight="1" thickBot="1" x14ac:dyDescent="0.3">
      <c r="A29" s="48" t="s">
        <v>40</v>
      </c>
      <c r="B29" s="48" t="s">
        <v>71</v>
      </c>
      <c r="C29" s="104" t="s">
        <v>71</v>
      </c>
      <c r="D29" s="104" t="s">
        <v>71</v>
      </c>
      <c r="E29" s="104" t="s">
        <v>71</v>
      </c>
      <c r="F29" s="222"/>
      <c r="G29" s="222"/>
      <c r="H29" s="222"/>
    </row>
    <row r="30" spans="1:12" x14ac:dyDescent="0.25">
      <c r="A30" s="98" t="s">
        <v>144</v>
      </c>
      <c r="B30" s="46">
        <f>+Builds!J9</f>
        <v>2</v>
      </c>
      <c r="C30" s="99">
        <v>3</v>
      </c>
      <c r="D30" s="99">
        <f>Builds!J471</f>
        <v>4</v>
      </c>
      <c r="E30" s="99">
        <f>Builds!J708</f>
        <v>3</v>
      </c>
    </row>
    <row r="31" spans="1:12" x14ac:dyDescent="0.25">
      <c r="A31" s="100" t="s">
        <v>145</v>
      </c>
      <c r="B31" s="47">
        <f>+Builds!E27</f>
        <v>5</v>
      </c>
      <c r="C31" s="101">
        <v>7</v>
      </c>
      <c r="D31" s="101">
        <f>Builds!J491</f>
        <v>6</v>
      </c>
      <c r="E31" s="101">
        <f>Builds!J728</f>
        <v>2</v>
      </c>
      <c r="G31"/>
    </row>
    <row r="32" spans="1:12" ht="17.45" x14ac:dyDescent="0.45">
      <c r="A32" s="100" t="s">
        <v>146</v>
      </c>
      <c r="B32" s="47">
        <f>+Builds!A46</f>
        <v>4</v>
      </c>
      <c r="C32" s="101">
        <f>+Builds!A274</f>
        <v>1</v>
      </c>
      <c r="D32" s="101">
        <f>Builds!J510</f>
        <v>1</v>
      </c>
      <c r="E32" s="101">
        <f>Builds!J748</f>
        <v>3</v>
      </c>
      <c r="G32"/>
      <c r="H32" t="s">
        <v>1</v>
      </c>
      <c r="I32" s="268" t="s">
        <v>157</v>
      </c>
      <c r="J32" s="269"/>
      <c r="K32" s="269"/>
      <c r="L32" s="269"/>
    </row>
    <row r="33" spans="1:8" ht="14.45" x14ac:dyDescent="0.3">
      <c r="A33" s="98" t="s">
        <v>147</v>
      </c>
      <c r="B33" s="47">
        <f>+Builds!J58</f>
        <v>3</v>
      </c>
      <c r="C33" s="101">
        <f>Builds!J288</f>
        <v>5</v>
      </c>
      <c r="D33" s="101">
        <f>Builds!J529</f>
        <v>1</v>
      </c>
      <c r="E33" s="101">
        <f>Builds!J767</f>
        <v>0</v>
      </c>
      <c r="G33"/>
    </row>
    <row r="34" spans="1:8" ht="14.45" x14ac:dyDescent="0.3">
      <c r="A34" s="100" t="s">
        <v>148</v>
      </c>
      <c r="B34" s="47">
        <f>+Builds!J72</f>
        <v>2</v>
      </c>
      <c r="C34" s="101">
        <f>Builds!J308</f>
        <v>7</v>
      </c>
      <c r="D34" s="101">
        <f>Builds!J549</f>
        <v>5</v>
      </c>
      <c r="E34" s="101">
        <f>Builds!J786</f>
        <v>6</v>
      </c>
      <c r="G34"/>
    </row>
    <row r="35" spans="1:8" ht="14.45" x14ac:dyDescent="0.3">
      <c r="A35" s="100" t="s">
        <v>149</v>
      </c>
      <c r="B35" s="47">
        <f>+Builds!J90</f>
        <v>5</v>
      </c>
      <c r="C35" s="101">
        <f>Builds!J327</f>
        <v>6</v>
      </c>
      <c r="D35" s="101">
        <f>Builds!J569</f>
        <v>5</v>
      </c>
      <c r="E35" s="101">
        <f>Builds!J806</f>
        <v>3</v>
      </c>
      <c r="G35"/>
    </row>
    <row r="36" spans="1:8" ht="14.45" x14ac:dyDescent="0.3">
      <c r="A36" s="98" t="s">
        <v>150</v>
      </c>
      <c r="B36" s="47">
        <f>+Builds!J106</f>
        <v>9</v>
      </c>
      <c r="C36" s="101">
        <f>Builds!J347</f>
        <v>1</v>
      </c>
      <c r="D36" s="101">
        <f>Builds!J589</f>
        <v>5</v>
      </c>
      <c r="E36" s="101">
        <f>Builds!J825</f>
        <v>1</v>
      </c>
      <c r="G36"/>
    </row>
    <row r="37" spans="1:8" ht="14.45" x14ac:dyDescent="0.3">
      <c r="A37" s="100" t="s">
        <v>151</v>
      </c>
      <c r="B37" s="47">
        <f>+Builds!J126</f>
        <v>6</v>
      </c>
      <c r="C37" s="101">
        <f>Builds!J367</f>
        <v>2</v>
      </c>
      <c r="D37" s="101">
        <f>Builds!J608</f>
        <v>0</v>
      </c>
      <c r="E37" s="101">
        <v>0</v>
      </c>
      <c r="G37"/>
    </row>
    <row r="38" spans="1:8" ht="14.45" x14ac:dyDescent="0.3">
      <c r="A38" s="100" t="s">
        <v>152</v>
      </c>
      <c r="B38" s="47">
        <f>+Builds!J146</f>
        <v>2</v>
      </c>
      <c r="C38" s="101">
        <f>Builds!L386</f>
        <v>29</v>
      </c>
      <c r="D38" s="101">
        <f>Builds!J628</f>
        <v>5</v>
      </c>
      <c r="E38" s="101">
        <v>0</v>
      </c>
      <c r="G38"/>
    </row>
    <row r="39" spans="1:8" ht="14.45" x14ac:dyDescent="0.3">
      <c r="A39" s="98" t="s">
        <v>153</v>
      </c>
      <c r="B39" s="47">
        <f>+Builds!J166</f>
        <v>4</v>
      </c>
      <c r="C39" s="101">
        <f>Builds!J410</f>
        <v>2</v>
      </c>
      <c r="D39" s="101">
        <f>Builds!J648</f>
        <v>2</v>
      </c>
      <c r="E39" s="101">
        <v>0</v>
      </c>
      <c r="G39"/>
    </row>
    <row r="40" spans="1:8" ht="14.45" x14ac:dyDescent="0.3">
      <c r="A40" s="100" t="s">
        <v>154</v>
      </c>
      <c r="B40" s="47">
        <f>+Builds!J186</f>
        <v>4</v>
      </c>
      <c r="C40" s="101">
        <f>Builds!J430</f>
        <v>6</v>
      </c>
      <c r="D40" s="101">
        <f>Builds!J668</f>
        <v>5</v>
      </c>
      <c r="E40" s="101">
        <v>0</v>
      </c>
      <c r="G40"/>
    </row>
    <row r="41" spans="1:8" ht="14.45" x14ac:dyDescent="0.3">
      <c r="A41" s="100" t="s">
        <v>155</v>
      </c>
      <c r="B41" s="47">
        <f>+Builds!J206</f>
        <v>6</v>
      </c>
      <c r="C41" s="102">
        <f>Builds!J451</f>
        <v>6</v>
      </c>
      <c r="D41" s="102">
        <f>Builds!J688</f>
        <v>1</v>
      </c>
      <c r="E41" s="102">
        <v>0</v>
      </c>
      <c r="G41"/>
    </row>
    <row r="42" spans="1:8" ht="15.75" thickBot="1" x14ac:dyDescent="0.3">
      <c r="A42" s="66" t="s">
        <v>70</v>
      </c>
      <c r="B42" s="67">
        <f>SUM(B30:B41)</f>
        <v>52</v>
      </c>
      <c r="C42" s="103">
        <f>SUM(C30:C41)</f>
        <v>75</v>
      </c>
      <c r="D42" s="67">
        <f>SUM(D30:D41)</f>
        <v>40</v>
      </c>
      <c r="E42" s="67">
        <f>SUM(E30:E41)</f>
        <v>18</v>
      </c>
      <c r="G42"/>
    </row>
    <row r="43" spans="1:8" ht="15.75" thickBot="1" x14ac:dyDescent="0.3">
      <c r="A43" s="66" t="s">
        <v>344</v>
      </c>
      <c r="B43" s="67">
        <f>AVERAGE(B30:B41)</f>
        <v>4.333333333333333</v>
      </c>
      <c r="C43" s="67">
        <f>AVERAGE(C30:C41)</f>
        <v>6.25</v>
      </c>
      <c r="D43" s="67">
        <f>AVERAGE(D30:D41)</f>
        <v>3.3333333333333335</v>
      </c>
      <c r="E43" s="67" t="s">
        <v>1</v>
      </c>
      <c r="G43"/>
    </row>
    <row r="44" spans="1:8" ht="15.75" thickBot="1" x14ac:dyDescent="0.3">
      <c r="A44" s="66" t="s">
        <v>345</v>
      </c>
      <c r="B44" s="230">
        <f>B43/2</f>
        <v>2.1666666666666665</v>
      </c>
      <c r="C44" s="230">
        <f t="shared" ref="C44:D44" si="0">C43/2</f>
        <v>3.125</v>
      </c>
      <c r="D44" s="230">
        <f t="shared" si="0"/>
        <v>1.6666666666666667</v>
      </c>
      <c r="E44" s="230" t="s">
        <v>1</v>
      </c>
      <c r="F44"/>
      <c r="G44"/>
      <c r="H44" s="60" t="s">
        <v>230</v>
      </c>
    </row>
    <row r="45" spans="1:8" x14ac:dyDescent="0.25">
      <c r="E45" t="s">
        <v>1</v>
      </c>
    </row>
    <row r="50" spans="1:12" ht="18.75" x14ac:dyDescent="0.25">
      <c r="A50" s="231" t="s">
        <v>346</v>
      </c>
      <c r="B50" s="97">
        <v>2011</v>
      </c>
      <c r="C50" s="97">
        <v>2012</v>
      </c>
      <c r="D50" s="97">
        <v>2013</v>
      </c>
      <c r="E50" s="97">
        <v>2014</v>
      </c>
    </row>
    <row r="51" spans="1:12" ht="8.25" customHeight="1" thickBot="1" x14ac:dyDescent="0.3"/>
    <row r="52" spans="1:12" ht="15.75" thickBot="1" x14ac:dyDescent="0.3">
      <c r="A52" s="48" t="s">
        <v>40</v>
      </c>
      <c r="B52" s="48" t="s">
        <v>160</v>
      </c>
      <c r="C52" s="104" t="s">
        <v>160</v>
      </c>
      <c r="D52" s="104" t="s">
        <v>160</v>
      </c>
      <c r="E52" s="104" t="s">
        <v>160</v>
      </c>
    </row>
    <row r="53" spans="1:12" ht="18.75" x14ac:dyDescent="0.4">
      <c r="A53" s="98" t="s">
        <v>144</v>
      </c>
      <c r="B53" s="52">
        <v>1700</v>
      </c>
      <c r="C53" s="105">
        <f>+Builds!K228</f>
        <v>1540</v>
      </c>
      <c r="D53" s="105">
        <f>Builds!K471</f>
        <v>3080</v>
      </c>
      <c r="E53" s="105">
        <f>Builds!K708</f>
        <v>3000</v>
      </c>
      <c r="H53" s="268" t="s">
        <v>159</v>
      </c>
      <c r="I53" s="269"/>
      <c r="J53" s="269"/>
      <c r="K53" s="269"/>
      <c r="L53" s="269"/>
    </row>
    <row r="54" spans="1:12" x14ac:dyDescent="0.25">
      <c r="A54" s="100" t="s">
        <v>145</v>
      </c>
      <c r="B54" s="53">
        <v>1850</v>
      </c>
      <c r="C54" s="106">
        <f>+Builds!K248</f>
        <v>3370</v>
      </c>
      <c r="D54" s="106">
        <f>Builds!K491</f>
        <v>3020</v>
      </c>
      <c r="E54" s="106">
        <f>Builds!K728</f>
        <v>840</v>
      </c>
    </row>
    <row r="55" spans="1:12" x14ac:dyDescent="0.25">
      <c r="A55" s="100" t="s">
        <v>146</v>
      </c>
      <c r="B55" s="53">
        <v>1500</v>
      </c>
      <c r="C55" s="106">
        <f>+Builds!K268</f>
        <v>1000</v>
      </c>
      <c r="D55" s="106">
        <f>Builds!K510</f>
        <v>1100</v>
      </c>
      <c r="E55" s="106">
        <f>Builds!K748</f>
        <v>3200</v>
      </c>
    </row>
    <row r="56" spans="1:12" x14ac:dyDescent="0.25">
      <c r="A56" s="98" t="s">
        <v>147</v>
      </c>
      <c r="B56" s="53">
        <v>2820</v>
      </c>
      <c r="C56" s="106">
        <f>Builds!K288</f>
        <v>4400</v>
      </c>
      <c r="D56" s="106">
        <f>Builds!K529</f>
        <v>200</v>
      </c>
      <c r="E56" s="106">
        <f>Builds!K767</f>
        <v>0</v>
      </c>
    </row>
    <row r="57" spans="1:12" x14ac:dyDescent="0.25">
      <c r="A57" s="100" t="s">
        <v>148</v>
      </c>
      <c r="B57" s="53">
        <v>480</v>
      </c>
      <c r="C57" s="106">
        <f>Builds!K308</f>
        <v>4511</v>
      </c>
      <c r="D57" s="106">
        <f>Builds!K549</f>
        <v>5080</v>
      </c>
      <c r="E57" s="106">
        <f>Builds!K786</f>
        <v>5360</v>
      </c>
    </row>
    <row r="58" spans="1:12" x14ac:dyDescent="0.25">
      <c r="A58" s="100" t="s">
        <v>149</v>
      </c>
      <c r="B58" s="53">
        <v>1590</v>
      </c>
      <c r="C58" s="106">
        <f>Builds!K327</f>
        <v>3600</v>
      </c>
      <c r="D58" s="106">
        <f>Builds!K569</f>
        <v>4240</v>
      </c>
      <c r="E58" s="106">
        <f>Builds!K806</f>
        <v>1000</v>
      </c>
      <c r="F58" s="1" t="s">
        <v>1</v>
      </c>
    </row>
    <row r="59" spans="1:12" x14ac:dyDescent="0.25">
      <c r="A59" s="98" t="s">
        <v>150</v>
      </c>
      <c r="B59" s="53">
        <v>2760</v>
      </c>
      <c r="C59" s="106">
        <f>Builds!K347</f>
        <v>1740</v>
      </c>
      <c r="D59" s="106">
        <f>Builds!K589</f>
        <v>3620</v>
      </c>
      <c r="E59" s="106">
        <f>Builds!K825</f>
        <v>600</v>
      </c>
    </row>
    <row r="60" spans="1:12" x14ac:dyDescent="0.25">
      <c r="A60" s="100" t="s">
        <v>151</v>
      </c>
      <c r="B60" s="53">
        <v>2080</v>
      </c>
      <c r="C60" s="106">
        <f>Builds!K367</f>
        <v>1600</v>
      </c>
      <c r="D60" s="106">
        <f>Builds!K608</f>
        <v>0</v>
      </c>
      <c r="E60" s="106">
        <f>Builds!L608</f>
        <v>0</v>
      </c>
    </row>
    <row r="61" spans="1:12" x14ac:dyDescent="0.25">
      <c r="A61" s="100" t="s">
        <v>152</v>
      </c>
      <c r="B61" s="53">
        <v>2980</v>
      </c>
      <c r="C61" s="106">
        <f>Builds!M386</f>
        <v>17072</v>
      </c>
      <c r="D61" s="106">
        <f>Builds!K628</f>
        <v>4532</v>
      </c>
      <c r="E61" s="106">
        <f>Builds!L628</f>
        <v>0</v>
      </c>
    </row>
    <row r="62" spans="1:12" x14ac:dyDescent="0.25">
      <c r="A62" s="98" t="s">
        <v>153</v>
      </c>
      <c r="B62" s="53">
        <v>2800</v>
      </c>
      <c r="C62" s="106">
        <f>Builds!K410</f>
        <v>1700</v>
      </c>
      <c r="D62" s="106">
        <f>Builds!K648</f>
        <v>1220</v>
      </c>
      <c r="E62" s="106">
        <f>Builds!L648</f>
        <v>0</v>
      </c>
    </row>
    <row r="63" spans="1:12" x14ac:dyDescent="0.25">
      <c r="A63" s="100" t="s">
        <v>154</v>
      </c>
      <c r="B63" s="53">
        <v>1390</v>
      </c>
      <c r="C63" s="106">
        <f>Builds!K430</f>
        <v>4780</v>
      </c>
      <c r="D63" s="106">
        <f>Builds!K668</f>
        <v>7000</v>
      </c>
      <c r="E63" s="106">
        <f>Builds!L668</f>
        <v>0</v>
      </c>
      <c r="G63" s="60" t="s">
        <v>161</v>
      </c>
    </row>
    <row r="64" spans="1:12" x14ac:dyDescent="0.25">
      <c r="A64" s="100" t="s">
        <v>155</v>
      </c>
      <c r="B64" s="53">
        <v>4660</v>
      </c>
      <c r="C64" s="107">
        <f>Builds!K451</f>
        <v>2560</v>
      </c>
      <c r="D64" s="107">
        <f>Builds!K688</f>
        <v>800</v>
      </c>
      <c r="E64" s="107">
        <f>Builds!L688</f>
        <v>0</v>
      </c>
      <c r="G64" s="60" t="s">
        <v>230</v>
      </c>
    </row>
    <row r="65" spans="1:5" ht="15.75" thickBot="1" x14ac:dyDescent="0.3">
      <c r="A65" s="66" t="s">
        <v>70</v>
      </c>
      <c r="B65" s="67">
        <f>SUM(B53:B64)</f>
        <v>26610</v>
      </c>
      <c r="C65" s="103">
        <f>SUM(C53:C64)</f>
        <v>47873</v>
      </c>
      <c r="D65" s="103">
        <f>SUM(D53:D64)</f>
        <v>33892</v>
      </c>
      <c r="E65" s="103">
        <f>SUM(E53:E64)</f>
        <v>14000</v>
      </c>
    </row>
    <row r="66" spans="1:5" ht="15.75" thickBot="1" x14ac:dyDescent="0.3">
      <c r="A66" s="66" t="s">
        <v>122</v>
      </c>
      <c r="B66" s="67">
        <f>AVERAGE(B53:B64)</f>
        <v>2217.5</v>
      </c>
      <c r="C66" s="67">
        <f>AVERAGE(C53:C64)</f>
        <v>3989.4166666666665</v>
      </c>
      <c r="D66" s="67">
        <f>AVERAGE(D53:D64)</f>
        <v>2824.3333333333335</v>
      </c>
      <c r="E66" s="67">
        <f>AVERAGE(E53:E64)</f>
        <v>1166.6666666666667</v>
      </c>
    </row>
  </sheetData>
  <mergeCells count="4">
    <mergeCell ref="H53:L53"/>
    <mergeCell ref="H8:K8"/>
    <mergeCell ref="I32:L32"/>
    <mergeCell ref="A1:L1"/>
  </mergeCells>
  <pageMargins left="0.25" right="0.25" top="0.25" bottom="0.75" header="0" footer="0.3"/>
  <pageSetup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8"/>
  <sheetViews>
    <sheetView zoomScaleNormal="100" workbookViewId="0">
      <selection activeCell="J726" sqref="J726:K730"/>
    </sheetView>
  </sheetViews>
  <sheetFormatPr defaultRowHeight="15" x14ac:dyDescent="0.25"/>
  <cols>
    <col min="1" max="1" width="9" bestFit="1" customWidth="1"/>
    <col min="2" max="2" width="9.5703125" bestFit="1" customWidth="1"/>
    <col min="3" max="3" width="9" bestFit="1" customWidth="1"/>
    <col min="4" max="4" width="8.7109375" bestFit="1" customWidth="1"/>
    <col min="5" max="5" width="9" bestFit="1" customWidth="1"/>
    <col min="6" max="6" width="8.7109375" bestFit="1" customWidth="1"/>
    <col min="7" max="7" width="9.85546875" bestFit="1" customWidth="1"/>
    <col min="8" max="8" width="8.7109375" bestFit="1" customWidth="1"/>
    <col min="9" max="9" width="6.85546875" customWidth="1"/>
    <col min="10" max="10" width="8.7109375" bestFit="1" customWidth="1"/>
    <col min="11" max="11" width="9" bestFit="1" customWidth="1"/>
  </cols>
  <sheetData>
    <row r="1" spans="1:12" ht="15.75" thickBot="1" x14ac:dyDescent="0.3"/>
    <row r="2" spans="1:12" ht="16.5" thickTop="1" thickBot="1" x14ac:dyDescent="0.3">
      <c r="A2" s="333" t="s">
        <v>32</v>
      </c>
      <c r="B2" s="334"/>
      <c r="C2" s="334"/>
      <c r="D2" s="334"/>
      <c r="E2" s="334"/>
      <c r="F2" s="335"/>
    </row>
    <row r="3" spans="1:12" ht="15.75" thickTop="1" x14ac:dyDescent="0.25">
      <c r="A3" s="285" t="s">
        <v>26</v>
      </c>
      <c r="B3" s="286"/>
      <c r="C3" s="305" t="s">
        <v>27</v>
      </c>
      <c r="D3" s="286"/>
      <c r="E3" s="320" t="s">
        <v>28</v>
      </c>
      <c r="F3" s="321"/>
    </row>
    <row r="4" spans="1:12" x14ac:dyDescent="0.25">
      <c r="A4" s="289">
        <v>40613</v>
      </c>
      <c r="B4" s="290"/>
      <c r="C4" s="309">
        <v>40627</v>
      </c>
      <c r="D4" s="290"/>
      <c r="E4" s="336">
        <v>40627</v>
      </c>
      <c r="F4" s="325"/>
    </row>
    <row r="5" spans="1:12" x14ac:dyDescent="0.25">
      <c r="A5" s="8" t="s">
        <v>8</v>
      </c>
      <c r="B5" s="5" t="s">
        <v>2</v>
      </c>
      <c r="C5" s="7" t="s">
        <v>8</v>
      </c>
      <c r="D5" s="5" t="s">
        <v>2</v>
      </c>
      <c r="E5" s="7" t="s">
        <v>8</v>
      </c>
      <c r="F5" s="9" t="s">
        <v>2</v>
      </c>
    </row>
    <row r="6" spans="1:12" ht="15.75" thickBot="1" x14ac:dyDescent="0.3">
      <c r="A6" s="36"/>
      <c r="B6" s="37"/>
      <c r="C6" s="39"/>
      <c r="D6" s="37"/>
      <c r="E6" s="39" t="s">
        <v>49</v>
      </c>
      <c r="F6" s="38">
        <v>400</v>
      </c>
    </row>
    <row r="7" spans="1:12" ht="15.75" thickBot="1" x14ac:dyDescent="0.3">
      <c r="A7" s="10" t="s">
        <v>1</v>
      </c>
      <c r="B7" s="2" t="s">
        <v>1</v>
      </c>
      <c r="C7" s="14" t="s">
        <v>1</v>
      </c>
      <c r="D7" s="2" t="s">
        <v>1</v>
      </c>
      <c r="E7" s="14" t="s">
        <v>50</v>
      </c>
      <c r="F7" s="11">
        <v>1300</v>
      </c>
      <c r="J7" s="291" t="s">
        <v>32</v>
      </c>
      <c r="K7" s="292"/>
    </row>
    <row r="8" spans="1:12" x14ac:dyDescent="0.25">
      <c r="A8" s="8" t="s">
        <v>9</v>
      </c>
      <c r="B8" s="5" t="s">
        <v>10</v>
      </c>
      <c r="C8" s="7" t="s">
        <v>9</v>
      </c>
      <c r="D8" s="5" t="s">
        <v>10</v>
      </c>
      <c r="E8" s="7" t="s">
        <v>9</v>
      </c>
      <c r="F8" s="9" t="s">
        <v>10</v>
      </c>
      <c r="J8" s="21" t="s">
        <v>9</v>
      </c>
      <c r="K8" s="22" t="s">
        <v>10</v>
      </c>
    </row>
    <row r="9" spans="1:12" x14ac:dyDescent="0.25">
      <c r="A9" s="10" t="s">
        <v>1</v>
      </c>
      <c r="B9" s="2" t="s">
        <v>1</v>
      </c>
      <c r="C9" s="14" t="s">
        <v>1</v>
      </c>
      <c r="D9" s="2" t="s">
        <v>1</v>
      </c>
      <c r="E9" s="14">
        <v>2</v>
      </c>
      <c r="F9" s="11">
        <f>+F6+F7</f>
        <v>1700</v>
      </c>
      <c r="J9" s="23">
        <v>2</v>
      </c>
      <c r="K9" s="24">
        <v>1700</v>
      </c>
    </row>
    <row r="10" spans="1:12" x14ac:dyDescent="0.25">
      <c r="A10" s="300" t="s">
        <v>9</v>
      </c>
      <c r="B10" s="326"/>
      <c r="C10" s="328"/>
      <c r="D10" s="328"/>
      <c r="E10" s="328"/>
      <c r="F10" s="329"/>
      <c r="J10" s="293" t="s">
        <v>61</v>
      </c>
      <c r="K10" s="294"/>
    </row>
    <row r="11" spans="1:12" ht="15.75" thickBot="1" x14ac:dyDescent="0.3">
      <c r="A11" s="271">
        <v>0</v>
      </c>
      <c r="B11" s="328"/>
      <c r="C11" s="328"/>
      <c r="D11" s="328"/>
      <c r="E11" s="328"/>
      <c r="F11" s="329"/>
      <c r="J11" s="295">
        <v>39</v>
      </c>
      <c r="K11" s="296"/>
    </row>
    <row r="12" spans="1:12" x14ac:dyDescent="0.25">
      <c r="A12" s="312" t="s">
        <v>61</v>
      </c>
      <c r="B12" s="303"/>
      <c r="C12" s="301" t="s">
        <v>61</v>
      </c>
      <c r="D12" s="303"/>
      <c r="E12" s="303" t="s">
        <v>61</v>
      </c>
      <c r="F12" s="304"/>
    </row>
    <row r="13" spans="1:12" x14ac:dyDescent="0.25">
      <c r="A13" s="317">
        <v>12</v>
      </c>
      <c r="B13" s="274"/>
      <c r="C13" s="273">
        <v>10</v>
      </c>
      <c r="D13" s="272"/>
      <c r="E13" s="274">
        <v>17</v>
      </c>
      <c r="F13" s="275"/>
      <c r="L13" s="6"/>
    </row>
    <row r="14" spans="1:12" x14ac:dyDescent="0.25">
      <c r="A14" s="318" t="s">
        <v>61</v>
      </c>
      <c r="B14" s="319"/>
      <c r="C14" s="319"/>
      <c r="D14" s="319"/>
      <c r="E14" s="298"/>
      <c r="F14" s="299"/>
      <c r="L14" s="16"/>
    </row>
    <row r="15" spans="1:12" ht="15.75" thickBot="1" x14ac:dyDescent="0.3">
      <c r="A15" s="313">
        <f>SUM(A13:F13)</f>
        <v>39</v>
      </c>
      <c r="B15" s="314"/>
      <c r="C15" s="314"/>
      <c r="D15" s="314"/>
      <c r="E15" s="314"/>
      <c r="F15" s="315"/>
      <c r="L15" s="6"/>
    </row>
    <row r="16" spans="1:12" ht="16.5" thickTop="1" thickBot="1" x14ac:dyDescent="0.3"/>
    <row r="17" spans="1:11" ht="16.5" thickTop="1" thickBot="1" x14ac:dyDescent="0.3">
      <c r="A17" s="282" t="s">
        <v>33</v>
      </c>
      <c r="B17" s="310"/>
      <c r="C17" s="310"/>
      <c r="D17" s="310"/>
      <c r="E17" s="310"/>
      <c r="F17" s="311"/>
    </row>
    <row r="18" spans="1:11" ht="15.75" customHeight="1" thickTop="1" x14ac:dyDescent="0.25">
      <c r="A18" s="285" t="s">
        <v>29</v>
      </c>
      <c r="B18" s="286"/>
      <c r="C18" s="305" t="s">
        <v>30</v>
      </c>
      <c r="D18" s="286"/>
      <c r="E18" s="320" t="s">
        <v>31</v>
      </c>
      <c r="F18" s="321"/>
    </row>
    <row r="19" spans="1:11" ht="15.75" customHeight="1" x14ac:dyDescent="0.25">
      <c r="A19" s="289">
        <v>40641</v>
      </c>
      <c r="B19" s="290"/>
      <c r="C19" s="309">
        <v>40654</v>
      </c>
      <c r="D19" s="290"/>
      <c r="E19" s="336">
        <v>40661</v>
      </c>
      <c r="F19" s="325"/>
    </row>
    <row r="20" spans="1:11" x14ac:dyDescent="0.25">
      <c r="A20" s="8" t="s">
        <v>8</v>
      </c>
      <c r="B20" s="5" t="s">
        <v>2</v>
      </c>
      <c r="C20" s="7" t="s">
        <v>8</v>
      </c>
      <c r="D20" s="5" t="s">
        <v>2</v>
      </c>
      <c r="E20" s="7" t="s">
        <v>8</v>
      </c>
      <c r="F20" s="9" t="s">
        <v>2</v>
      </c>
    </row>
    <row r="21" spans="1:11" x14ac:dyDescent="0.25">
      <c r="A21" s="36"/>
      <c r="B21" s="37"/>
      <c r="C21" s="39"/>
      <c r="D21" s="37"/>
      <c r="E21" s="39" t="s">
        <v>51</v>
      </c>
      <c r="F21" s="38">
        <v>160</v>
      </c>
    </row>
    <row r="22" spans="1:11" x14ac:dyDescent="0.25">
      <c r="A22" s="36"/>
      <c r="B22" s="37"/>
      <c r="C22" s="39"/>
      <c r="D22" s="37"/>
      <c r="E22" s="39" t="s">
        <v>52</v>
      </c>
      <c r="F22" s="38">
        <v>170</v>
      </c>
    </row>
    <row r="23" spans="1:11" x14ac:dyDescent="0.25">
      <c r="A23" s="36"/>
      <c r="B23" s="37"/>
      <c r="C23" s="39"/>
      <c r="D23" s="37"/>
      <c r="E23" s="39" t="s">
        <v>53</v>
      </c>
      <c r="F23" s="38">
        <v>250</v>
      </c>
    </row>
    <row r="24" spans="1:11" ht="15.75" thickBot="1" x14ac:dyDescent="0.3">
      <c r="A24" s="36"/>
      <c r="B24" s="37"/>
      <c r="C24" s="39"/>
      <c r="D24" s="37"/>
      <c r="E24" s="39" t="s">
        <v>54</v>
      </c>
      <c r="F24" s="38">
        <v>420</v>
      </c>
    </row>
    <row r="25" spans="1:11" ht="15.75" thickBot="1" x14ac:dyDescent="0.3">
      <c r="A25" s="10" t="s">
        <v>1</v>
      </c>
      <c r="B25" s="2" t="s">
        <v>1</v>
      </c>
      <c r="C25" s="14" t="s">
        <v>1</v>
      </c>
      <c r="D25" s="2" t="s">
        <v>1</v>
      </c>
      <c r="E25" s="14" t="s">
        <v>55</v>
      </c>
      <c r="F25" s="11">
        <v>850</v>
      </c>
      <c r="J25" s="291" t="s">
        <v>33</v>
      </c>
      <c r="K25" s="292"/>
    </row>
    <row r="26" spans="1:11" x14ac:dyDescent="0.25">
      <c r="A26" s="8" t="s">
        <v>9</v>
      </c>
      <c r="B26" s="5" t="s">
        <v>10</v>
      </c>
      <c r="C26" s="7" t="s">
        <v>9</v>
      </c>
      <c r="D26" s="5" t="s">
        <v>10</v>
      </c>
      <c r="E26" s="7" t="s">
        <v>9</v>
      </c>
      <c r="F26" s="9" t="s">
        <v>10</v>
      </c>
      <c r="J26" s="21" t="s">
        <v>9</v>
      </c>
      <c r="K26" s="22" t="s">
        <v>10</v>
      </c>
    </row>
    <row r="27" spans="1:11" x14ac:dyDescent="0.25">
      <c r="A27" s="10">
        <v>0</v>
      </c>
      <c r="B27" s="2">
        <v>0</v>
      </c>
      <c r="C27" s="14">
        <v>0</v>
      </c>
      <c r="D27" s="2">
        <v>0</v>
      </c>
      <c r="E27" s="14">
        <v>5</v>
      </c>
      <c r="F27" s="11">
        <f>SUM(F21:F25)</f>
        <v>1850</v>
      </c>
      <c r="J27" s="23">
        <f>+E27</f>
        <v>5</v>
      </c>
      <c r="K27" s="24">
        <f>+F27</f>
        <v>1850</v>
      </c>
    </row>
    <row r="28" spans="1:11" x14ac:dyDescent="0.25">
      <c r="A28" s="300" t="s">
        <v>9</v>
      </c>
      <c r="B28" s="326"/>
      <c r="C28" s="328"/>
      <c r="D28" s="328"/>
      <c r="E28" s="328"/>
      <c r="F28" s="329"/>
      <c r="J28" s="293" t="s">
        <v>61</v>
      </c>
      <c r="K28" s="294"/>
    </row>
    <row r="29" spans="1:11" ht="15.75" thickBot="1" x14ac:dyDescent="0.3">
      <c r="A29" s="271">
        <v>0</v>
      </c>
      <c r="B29" s="328"/>
      <c r="C29" s="328"/>
      <c r="D29" s="328"/>
      <c r="E29" s="328"/>
      <c r="F29" s="329"/>
      <c r="J29" s="295">
        <f>+A33</f>
        <v>27</v>
      </c>
      <c r="K29" s="296"/>
    </row>
    <row r="30" spans="1:11" x14ac:dyDescent="0.25">
      <c r="A30" s="312" t="s">
        <v>61</v>
      </c>
      <c r="B30" s="303"/>
      <c r="C30" s="301" t="s">
        <v>61</v>
      </c>
      <c r="D30" s="303"/>
      <c r="E30" s="303" t="s">
        <v>61</v>
      </c>
      <c r="F30" s="304"/>
    </row>
    <row r="31" spans="1:11" ht="14.45" x14ac:dyDescent="0.3">
      <c r="A31" s="317">
        <v>11</v>
      </c>
      <c r="B31" s="274"/>
      <c r="C31" s="273">
        <v>8</v>
      </c>
      <c r="D31" s="272"/>
      <c r="E31" s="274">
        <v>8</v>
      </c>
      <c r="F31" s="275"/>
    </row>
    <row r="32" spans="1:11" ht="14.45" x14ac:dyDescent="0.3">
      <c r="A32" s="318" t="s">
        <v>61</v>
      </c>
      <c r="B32" s="319"/>
      <c r="C32" s="319"/>
      <c r="D32" s="319"/>
      <c r="E32" s="298"/>
      <c r="F32" s="299"/>
    </row>
    <row r="33" spans="1:11" thickBot="1" x14ac:dyDescent="0.35">
      <c r="A33" s="313">
        <f>SUM(A31:F31)</f>
        <v>27</v>
      </c>
      <c r="B33" s="314"/>
      <c r="C33" s="314"/>
      <c r="D33" s="314"/>
      <c r="E33" s="314"/>
      <c r="F33" s="315"/>
    </row>
    <row r="34" spans="1:11" thickTop="1" x14ac:dyDescent="0.3">
      <c r="A34" s="6"/>
      <c r="B34" s="6"/>
      <c r="C34" s="6"/>
      <c r="D34" s="6"/>
      <c r="E34" s="6"/>
      <c r="F34" s="6"/>
    </row>
    <row r="35" spans="1:11" thickBot="1" x14ac:dyDescent="0.35"/>
    <row r="36" spans="1:11" ht="15.6" thickTop="1" thickBot="1" x14ac:dyDescent="0.35">
      <c r="A36" s="282" t="s">
        <v>34</v>
      </c>
      <c r="B36" s="310"/>
      <c r="C36" s="310"/>
      <c r="D36" s="310"/>
      <c r="E36" s="310"/>
      <c r="F36" s="311"/>
    </row>
    <row r="37" spans="1:11" thickTop="1" x14ac:dyDescent="0.3">
      <c r="A37" s="285" t="s">
        <v>3</v>
      </c>
      <c r="B37" s="286"/>
      <c r="C37" s="305" t="s">
        <v>4</v>
      </c>
      <c r="D37" s="321"/>
      <c r="E37" s="305" t="s">
        <v>41</v>
      </c>
      <c r="F37" s="321"/>
    </row>
    <row r="38" spans="1:11" ht="14.45" x14ac:dyDescent="0.3">
      <c r="A38" s="289">
        <v>40671</v>
      </c>
      <c r="B38" s="290"/>
      <c r="C38" s="309">
        <v>40688</v>
      </c>
      <c r="D38" s="325"/>
      <c r="E38" s="309">
        <v>40688</v>
      </c>
      <c r="F38" s="325"/>
    </row>
    <row r="39" spans="1:11" thickBot="1" x14ac:dyDescent="0.35">
      <c r="A39" s="8" t="s">
        <v>8</v>
      </c>
      <c r="B39" s="5" t="s">
        <v>2</v>
      </c>
      <c r="C39" s="4" t="s">
        <v>8</v>
      </c>
      <c r="D39" s="34" t="s">
        <v>2</v>
      </c>
      <c r="E39" s="4" t="s">
        <v>8</v>
      </c>
      <c r="F39" s="26" t="s">
        <v>2</v>
      </c>
    </row>
    <row r="40" spans="1:11" thickBot="1" x14ac:dyDescent="0.35">
      <c r="A40" s="10" t="s">
        <v>11</v>
      </c>
      <c r="B40" s="2">
        <v>320</v>
      </c>
      <c r="C40" s="2" t="s">
        <v>5</v>
      </c>
      <c r="D40" s="29">
        <v>500</v>
      </c>
      <c r="E40" s="27" t="s">
        <v>56</v>
      </c>
      <c r="F40" s="28">
        <v>600</v>
      </c>
      <c r="J40" s="291" t="s">
        <v>34</v>
      </c>
      <c r="K40" s="292"/>
    </row>
    <row r="41" spans="1:11" x14ac:dyDescent="0.25">
      <c r="A41" s="8" t="s">
        <v>9</v>
      </c>
      <c r="B41" s="5" t="s">
        <v>10</v>
      </c>
      <c r="C41" s="2" t="s">
        <v>6</v>
      </c>
      <c r="D41" s="29">
        <v>200</v>
      </c>
      <c r="E41" s="4" t="s">
        <v>9</v>
      </c>
      <c r="F41" s="26" t="s">
        <v>10</v>
      </c>
      <c r="J41" s="21" t="s">
        <v>9</v>
      </c>
      <c r="K41" s="22" t="s">
        <v>10</v>
      </c>
    </row>
    <row r="42" spans="1:11" x14ac:dyDescent="0.25">
      <c r="A42" s="10">
        <v>1</v>
      </c>
      <c r="B42" s="2">
        <f>SUM(B38:B40)</f>
        <v>320</v>
      </c>
      <c r="C42" s="2" t="s">
        <v>7</v>
      </c>
      <c r="D42" s="29">
        <v>200</v>
      </c>
      <c r="E42" s="27">
        <v>1</v>
      </c>
      <c r="F42" s="28">
        <v>600</v>
      </c>
      <c r="J42" s="23">
        <f>+A46</f>
        <v>4</v>
      </c>
      <c r="K42" s="24">
        <f>+E46</f>
        <v>1500</v>
      </c>
    </row>
    <row r="43" spans="1:11" x14ac:dyDescent="0.25">
      <c r="A43" s="12"/>
      <c r="B43" s="13"/>
      <c r="C43" s="4" t="s">
        <v>9</v>
      </c>
      <c r="D43" s="34" t="s">
        <v>10</v>
      </c>
      <c r="E43" s="3"/>
      <c r="F43" s="38"/>
      <c r="J43" s="293" t="s">
        <v>61</v>
      </c>
      <c r="K43" s="294"/>
    </row>
    <row r="44" spans="1:11" ht="15.75" thickBot="1" x14ac:dyDescent="0.3">
      <c r="A44" s="12"/>
      <c r="B44" s="13"/>
      <c r="C44" s="2">
        <v>3</v>
      </c>
      <c r="D44" s="29">
        <f>SUM(D40:D42)</f>
        <v>900</v>
      </c>
      <c r="E44" s="3"/>
      <c r="F44" s="38"/>
      <c r="J44" s="295">
        <f>+A50</f>
        <v>38</v>
      </c>
      <c r="K44" s="296"/>
    </row>
    <row r="45" spans="1:11" x14ac:dyDescent="0.25">
      <c r="A45" s="300" t="s">
        <v>9</v>
      </c>
      <c r="B45" s="326"/>
      <c r="C45" s="328"/>
      <c r="D45" s="272"/>
      <c r="E45" s="303" t="s">
        <v>12</v>
      </c>
      <c r="F45" s="304"/>
    </row>
    <row r="46" spans="1:11" x14ac:dyDescent="0.25">
      <c r="A46" s="271">
        <v>4</v>
      </c>
      <c r="B46" s="328"/>
      <c r="C46" s="328"/>
      <c r="D46" s="272"/>
      <c r="E46" s="274">
        <f>+D44+F42</f>
        <v>1500</v>
      </c>
      <c r="F46" s="275"/>
    </row>
    <row r="47" spans="1:11" x14ac:dyDescent="0.25">
      <c r="A47" s="312" t="s">
        <v>61</v>
      </c>
      <c r="B47" s="303"/>
      <c r="C47" s="303" t="s">
        <v>61</v>
      </c>
      <c r="D47" s="303"/>
      <c r="E47" s="303" t="s">
        <v>61</v>
      </c>
      <c r="F47" s="304"/>
    </row>
    <row r="48" spans="1:11" x14ac:dyDescent="0.25">
      <c r="A48" s="317">
        <v>0</v>
      </c>
      <c r="B48" s="274"/>
      <c r="C48" s="274">
        <v>23</v>
      </c>
      <c r="D48" s="274"/>
      <c r="E48" s="274">
        <v>15</v>
      </c>
      <c r="F48" s="275"/>
    </row>
    <row r="49" spans="1:11" x14ac:dyDescent="0.25">
      <c r="A49" s="300" t="s">
        <v>61</v>
      </c>
      <c r="B49" s="326"/>
      <c r="C49" s="326"/>
      <c r="D49" s="326"/>
      <c r="E49" s="326"/>
      <c r="F49" s="327"/>
    </row>
    <row r="50" spans="1:11" ht="15.75" thickBot="1" x14ac:dyDescent="0.3">
      <c r="A50" s="313">
        <f>SUM(A48:F48)</f>
        <v>38</v>
      </c>
      <c r="B50" s="314"/>
      <c r="C50" s="314"/>
      <c r="D50" s="314"/>
      <c r="E50" s="314"/>
      <c r="F50" s="315"/>
    </row>
    <row r="51" spans="1:11" ht="16.5" thickTop="1" thickBot="1" x14ac:dyDescent="0.3"/>
    <row r="52" spans="1:11" ht="16.5" thickTop="1" thickBot="1" x14ac:dyDescent="0.3">
      <c r="A52" s="282" t="s">
        <v>35</v>
      </c>
      <c r="B52" s="310"/>
      <c r="C52" s="310"/>
      <c r="D52" s="310"/>
      <c r="E52" s="310"/>
      <c r="F52" s="310"/>
      <c r="G52" s="310"/>
      <c r="H52" s="311"/>
    </row>
    <row r="53" spans="1:11" ht="15.75" thickTop="1" x14ac:dyDescent="0.25">
      <c r="A53" s="285" t="s">
        <v>13</v>
      </c>
      <c r="B53" s="286"/>
      <c r="C53" s="305" t="s">
        <v>14</v>
      </c>
      <c r="D53" s="286"/>
      <c r="E53" s="305" t="s">
        <v>15</v>
      </c>
      <c r="F53" s="286"/>
      <c r="G53" s="316" t="s">
        <v>19</v>
      </c>
      <c r="H53" s="299"/>
    </row>
    <row r="54" spans="1:11" x14ac:dyDescent="0.25">
      <c r="A54" s="289">
        <v>40704</v>
      </c>
      <c r="B54" s="290"/>
      <c r="C54" s="309">
        <v>40711</v>
      </c>
      <c r="D54" s="290"/>
      <c r="E54" s="309">
        <v>40715</v>
      </c>
      <c r="F54" s="290"/>
      <c r="G54" s="309">
        <v>40716</v>
      </c>
      <c r="H54" s="325"/>
    </row>
    <row r="55" spans="1:11" ht="15.75" thickBot="1" x14ac:dyDescent="0.3">
      <c r="A55" s="8" t="s">
        <v>8</v>
      </c>
      <c r="B55" s="5" t="s">
        <v>2</v>
      </c>
      <c r="C55" s="4" t="s">
        <v>8</v>
      </c>
      <c r="D55" s="5" t="s">
        <v>2</v>
      </c>
      <c r="E55" s="4" t="s">
        <v>8</v>
      </c>
      <c r="F55" s="5" t="s">
        <v>2</v>
      </c>
      <c r="G55" s="4" t="s">
        <v>8</v>
      </c>
      <c r="H55" s="9" t="s">
        <v>2</v>
      </c>
    </row>
    <row r="56" spans="1:11" ht="15.75" thickBot="1" x14ac:dyDescent="0.3">
      <c r="A56" s="10" t="s">
        <v>16</v>
      </c>
      <c r="B56" s="2">
        <v>120</v>
      </c>
      <c r="C56" s="2" t="s">
        <v>17</v>
      </c>
      <c r="D56" s="2">
        <v>2500</v>
      </c>
      <c r="E56" s="3"/>
      <c r="F56" s="3"/>
      <c r="G56" s="3"/>
      <c r="H56" s="15"/>
      <c r="J56" s="291" t="s">
        <v>35</v>
      </c>
      <c r="K56" s="292"/>
    </row>
    <row r="57" spans="1:11" x14ac:dyDescent="0.25">
      <c r="A57" s="8" t="s">
        <v>9</v>
      </c>
      <c r="B57" s="5" t="s">
        <v>10</v>
      </c>
      <c r="C57" s="2" t="s">
        <v>18</v>
      </c>
      <c r="D57" s="2">
        <v>200</v>
      </c>
      <c r="E57" s="3"/>
      <c r="F57" s="3"/>
      <c r="G57" s="3"/>
      <c r="H57" s="15"/>
      <c r="J57" s="21" t="s">
        <v>9</v>
      </c>
      <c r="K57" s="22" t="s">
        <v>10</v>
      </c>
    </row>
    <row r="58" spans="1:11" x14ac:dyDescent="0.25">
      <c r="A58" s="10">
        <v>1</v>
      </c>
      <c r="B58" s="2">
        <f>SUM(B54:B56)</f>
        <v>120</v>
      </c>
      <c r="C58" s="4" t="s">
        <v>9</v>
      </c>
      <c r="D58" s="5" t="s">
        <v>10</v>
      </c>
      <c r="E58" s="7" t="s">
        <v>9</v>
      </c>
      <c r="F58" s="5" t="s">
        <v>10</v>
      </c>
      <c r="G58" s="7" t="s">
        <v>9</v>
      </c>
      <c r="H58" s="9" t="s">
        <v>10</v>
      </c>
      <c r="J58" s="23">
        <f>+A61</f>
        <v>3</v>
      </c>
      <c r="K58" s="24">
        <f>+E61</f>
        <v>2820</v>
      </c>
    </row>
    <row r="59" spans="1:11" x14ac:dyDescent="0.25">
      <c r="A59" s="12"/>
      <c r="B59" s="13"/>
      <c r="C59" s="2">
        <v>2</v>
      </c>
      <c r="D59" s="2">
        <f>SUM(D55:D57)</f>
        <v>2700</v>
      </c>
      <c r="E59" s="14">
        <v>0</v>
      </c>
      <c r="F59" s="2">
        <f>SUM(F55:F57)</f>
        <v>0</v>
      </c>
      <c r="G59" s="14">
        <v>0</v>
      </c>
      <c r="H59" s="11">
        <f>SUM(H55:H57)</f>
        <v>0</v>
      </c>
      <c r="J59" s="293" t="s">
        <v>61</v>
      </c>
      <c r="K59" s="294"/>
    </row>
    <row r="60" spans="1:11" ht="15.75" thickBot="1" x14ac:dyDescent="0.3">
      <c r="A60" s="312" t="s">
        <v>9</v>
      </c>
      <c r="B60" s="303"/>
      <c r="C60" s="303"/>
      <c r="D60" s="303"/>
      <c r="E60" s="303" t="s">
        <v>12</v>
      </c>
      <c r="F60" s="303"/>
      <c r="G60" s="303"/>
      <c r="H60" s="304"/>
      <c r="J60" s="295">
        <f>+A65</f>
        <v>54</v>
      </c>
      <c r="K60" s="296"/>
    </row>
    <row r="61" spans="1:11" x14ac:dyDescent="0.25">
      <c r="A61" s="317">
        <f>+A58+C59</f>
        <v>3</v>
      </c>
      <c r="B61" s="274"/>
      <c r="C61" s="274"/>
      <c r="D61" s="274"/>
      <c r="E61" s="274">
        <f>+B58+D59</f>
        <v>2820</v>
      </c>
      <c r="F61" s="274"/>
      <c r="G61" s="274"/>
      <c r="H61" s="275"/>
    </row>
    <row r="62" spans="1:11" x14ac:dyDescent="0.25">
      <c r="A62" s="312" t="s">
        <v>61</v>
      </c>
      <c r="B62" s="303"/>
      <c r="C62" s="303" t="s">
        <v>61</v>
      </c>
      <c r="D62" s="303"/>
      <c r="E62" s="303" t="s">
        <v>61</v>
      </c>
      <c r="F62" s="303"/>
      <c r="G62" s="303" t="s">
        <v>61</v>
      </c>
      <c r="H62" s="304"/>
    </row>
    <row r="63" spans="1:11" x14ac:dyDescent="0.25">
      <c r="A63" s="317">
        <v>23</v>
      </c>
      <c r="B63" s="274"/>
      <c r="C63" s="274">
        <v>5</v>
      </c>
      <c r="D63" s="274"/>
      <c r="E63" s="274">
        <v>1</v>
      </c>
      <c r="F63" s="274"/>
      <c r="G63" s="274">
        <v>25</v>
      </c>
      <c r="H63" s="275"/>
    </row>
    <row r="64" spans="1:11" x14ac:dyDescent="0.25">
      <c r="A64" s="322" t="s">
        <v>61</v>
      </c>
      <c r="B64" s="323"/>
      <c r="C64" s="330"/>
      <c r="D64" s="330"/>
      <c r="E64" s="330"/>
      <c r="F64" s="330"/>
      <c r="G64" s="330"/>
      <c r="H64" s="324"/>
    </row>
    <row r="65" spans="1:11" ht="15.75" thickBot="1" x14ac:dyDescent="0.3">
      <c r="A65" s="313">
        <f>SUM(A63:H63)</f>
        <v>54</v>
      </c>
      <c r="B65" s="314"/>
      <c r="C65" s="331"/>
      <c r="D65" s="331"/>
      <c r="E65" s="331"/>
      <c r="F65" s="331"/>
      <c r="G65" s="331"/>
      <c r="H65" s="332"/>
    </row>
    <row r="66" spans="1:11" ht="16.5" thickTop="1" thickBot="1" x14ac:dyDescent="0.3"/>
    <row r="67" spans="1:11" ht="16.5" thickTop="1" thickBot="1" x14ac:dyDescent="0.3">
      <c r="A67" s="282" t="s">
        <v>39</v>
      </c>
      <c r="B67" s="283"/>
      <c r="C67" s="283"/>
      <c r="D67" s="283"/>
      <c r="E67" s="283"/>
      <c r="F67" s="283"/>
      <c r="G67" s="283"/>
      <c r="H67" s="284"/>
    </row>
    <row r="68" spans="1:11" ht="15.75" thickTop="1" x14ac:dyDescent="0.25">
      <c r="A68" s="285" t="s">
        <v>20</v>
      </c>
      <c r="B68" s="286"/>
      <c r="C68" s="305" t="s">
        <v>21</v>
      </c>
      <c r="D68" s="286"/>
      <c r="E68" s="316" t="s">
        <v>22</v>
      </c>
      <c r="F68" s="320"/>
      <c r="G68" s="316" t="s">
        <v>23</v>
      </c>
      <c r="H68" s="299"/>
    </row>
    <row r="69" spans="1:11" ht="15.75" thickBot="1" x14ac:dyDescent="0.3">
      <c r="A69" s="289">
        <v>40731</v>
      </c>
      <c r="B69" s="290"/>
      <c r="C69" s="309">
        <v>40735</v>
      </c>
      <c r="D69" s="290"/>
      <c r="E69" s="309">
        <v>40738</v>
      </c>
      <c r="F69" s="290"/>
      <c r="G69" s="309">
        <v>40744</v>
      </c>
      <c r="H69" s="325"/>
    </row>
    <row r="70" spans="1:11" ht="15.75" thickBot="1" x14ac:dyDescent="0.3">
      <c r="A70" s="4" t="s">
        <v>8</v>
      </c>
      <c r="B70" s="5" t="s">
        <v>2</v>
      </c>
      <c r="C70" s="7" t="s">
        <v>8</v>
      </c>
      <c r="D70" s="5" t="s">
        <v>2</v>
      </c>
      <c r="E70" s="7" t="s">
        <v>8</v>
      </c>
      <c r="F70" s="5" t="s">
        <v>2</v>
      </c>
      <c r="G70" s="7" t="s">
        <v>8</v>
      </c>
      <c r="H70" s="9" t="s">
        <v>2</v>
      </c>
      <c r="J70" s="291" t="s">
        <v>36</v>
      </c>
      <c r="K70" s="292"/>
    </row>
    <row r="71" spans="1:11" x14ac:dyDescent="0.25">
      <c r="A71" s="10" t="s">
        <v>24</v>
      </c>
      <c r="B71" s="2">
        <v>300</v>
      </c>
      <c r="C71" s="3" t="s">
        <v>1</v>
      </c>
      <c r="D71" s="3"/>
      <c r="E71" s="3"/>
      <c r="F71" s="3"/>
      <c r="G71" s="3"/>
      <c r="H71" s="15"/>
      <c r="J71" s="21" t="s">
        <v>9</v>
      </c>
      <c r="K71" s="22" t="s">
        <v>10</v>
      </c>
    </row>
    <row r="72" spans="1:11" x14ac:dyDescent="0.25">
      <c r="A72" s="10" t="s">
        <v>25</v>
      </c>
      <c r="B72" s="2">
        <v>180</v>
      </c>
      <c r="C72" s="2"/>
      <c r="D72" s="3"/>
      <c r="E72" s="3"/>
      <c r="F72" s="3"/>
      <c r="G72" s="3"/>
      <c r="H72" s="15"/>
      <c r="J72" s="23">
        <f>+A75</f>
        <v>2</v>
      </c>
      <c r="K72" s="24">
        <f>+E75</f>
        <v>480</v>
      </c>
    </row>
    <row r="73" spans="1:11" x14ac:dyDescent="0.25">
      <c r="A73" s="8" t="s">
        <v>9</v>
      </c>
      <c r="B73" s="5" t="s">
        <v>10</v>
      </c>
      <c r="C73" s="7" t="s">
        <v>9</v>
      </c>
      <c r="D73" s="5" t="s">
        <v>10</v>
      </c>
      <c r="E73" s="7" t="s">
        <v>9</v>
      </c>
      <c r="F73" s="5" t="s">
        <v>10</v>
      </c>
      <c r="G73" s="7" t="s">
        <v>9</v>
      </c>
      <c r="H73" s="9" t="s">
        <v>10</v>
      </c>
      <c r="J73" s="293" t="s">
        <v>61</v>
      </c>
      <c r="K73" s="294"/>
    </row>
    <row r="74" spans="1:11" ht="15.75" thickBot="1" x14ac:dyDescent="0.3">
      <c r="A74" s="301" t="s">
        <v>9</v>
      </c>
      <c r="B74" s="303"/>
      <c r="C74" s="303"/>
      <c r="D74" s="303"/>
      <c r="E74" s="303" t="s">
        <v>12</v>
      </c>
      <c r="F74" s="303"/>
      <c r="G74" s="303"/>
      <c r="H74" s="304"/>
      <c r="J74" s="295">
        <f>+A79</f>
        <v>20</v>
      </c>
      <c r="K74" s="296"/>
    </row>
    <row r="75" spans="1:11" x14ac:dyDescent="0.25">
      <c r="A75" s="272">
        <v>2</v>
      </c>
      <c r="B75" s="274"/>
      <c r="C75" s="274"/>
      <c r="D75" s="274"/>
      <c r="E75" s="274">
        <v>480</v>
      </c>
      <c r="F75" s="274"/>
      <c r="G75" s="274"/>
      <c r="H75" s="275"/>
    </row>
    <row r="76" spans="1:11" x14ac:dyDescent="0.25">
      <c r="A76" s="301" t="s">
        <v>61</v>
      </c>
      <c r="B76" s="303"/>
      <c r="C76" s="303" t="s">
        <v>61</v>
      </c>
      <c r="D76" s="303"/>
      <c r="E76" s="303" t="s">
        <v>61</v>
      </c>
      <c r="F76" s="303"/>
      <c r="G76" s="303" t="s">
        <v>61</v>
      </c>
      <c r="H76" s="304"/>
    </row>
    <row r="77" spans="1:11" x14ac:dyDescent="0.25">
      <c r="A77" s="272">
        <v>15</v>
      </c>
      <c r="B77" s="274"/>
      <c r="C77" s="274">
        <v>1</v>
      </c>
      <c r="D77" s="274"/>
      <c r="E77" s="274">
        <v>1</v>
      </c>
      <c r="F77" s="274"/>
      <c r="G77" s="274">
        <v>3</v>
      </c>
      <c r="H77" s="275"/>
    </row>
    <row r="78" spans="1:11" x14ac:dyDescent="0.25">
      <c r="A78" s="322" t="s">
        <v>61</v>
      </c>
      <c r="B78" s="323"/>
      <c r="C78" s="269"/>
      <c r="D78" s="269"/>
      <c r="E78" s="269"/>
      <c r="F78" s="269"/>
      <c r="G78" s="269"/>
      <c r="H78" s="324"/>
    </row>
    <row r="79" spans="1:11" ht="15.75" thickBot="1" x14ac:dyDescent="0.3">
      <c r="A79" s="279">
        <f>SUM(A77:H77)</f>
        <v>20</v>
      </c>
      <c r="B79" s="280"/>
      <c r="C79" s="280"/>
      <c r="D79" s="280"/>
      <c r="E79" s="280"/>
      <c r="F79" s="280"/>
      <c r="G79" s="280"/>
      <c r="H79" s="281"/>
    </row>
    <row r="80" spans="1:11" ht="15.75" thickTop="1" x14ac:dyDescent="0.25">
      <c r="A80" s="25" t="s">
        <v>38</v>
      </c>
      <c r="B80" s="6"/>
      <c r="C80" s="6"/>
      <c r="D80" s="6"/>
      <c r="E80" s="6"/>
      <c r="F80" s="6"/>
      <c r="G80" s="6"/>
      <c r="H80" s="6"/>
    </row>
    <row r="81" spans="1:11" ht="15.75" thickBot="1" x14ac:dyDescent="0.3"/>
    <row r="82" spans="1:11" ht="16.5" thickTop="1" thickBot="1" x14ac:dyDescent="0.3">
      <c r="A82" s="282" t="s">
        <v>37</v>
      </c>
      <c r="B82" s="283"/>
      <c r="C82" s="283"/>
      <c r="D82" s="283"/>
      <c r="E82" s="283"/>
      <c r="F82" s="283"/>
      <c r="G82" s="283"/>
      <c r="H82" s="284"/>
    </row>
    <row r="83" spans="1:11" ht="15.75" thickTop="1" x14ac:dyDescent="0.25">
      <c r="A83" s="285" t="s">
        <v>0</v>
      </c>
      <c r="B83" s="286"/>
      <c r="C83" s="305" t="s">
        <v>42</v>
      </c>
      <c r="D83" s="286"/>
      <c r="E83" s="287" t="s">
        <v>43</v>
      </c>
      <c r="F83" s="288"/>
      <c r="G83" s="287" t="s">
        <v>57</v>
      </c>
      <c r="H83" s="306"/>
    </row>
    <row r="84" spans="1:11" x14ac:dyDescent="0.25">
      <c r="A84" s="289">
        <v>40758</v>
      </c>
      <c r="B84" s="290"/>
      <c r="C84" s="309">
        <v>40764</v>
      </c>
      <c r="D84" s="290"/>
      <c r="E84" s="309">
        <v>40774</v>
      </c>
      <c r="F84" s="290"/>
      <c r="G84" s="307">
        <v>40785</v>
      </c>
      <c r="H84" s="308"/>
    </row>
    <row r="85" spans="1:11" x14ac:dyDescent="0.25">
      <c r="A85" s="8" t="s">
        <v>8</v>
      </c>
      <c r="B85" s="17" t="s">
        <v>2</v>
      </c>
      <c r="C85" s="7" t="s">
        <v>8</v>
      </c>
      <c r="D85" s="17" t="s">
        <v>2</v>
      </c>
      <c r="E85" s="4" t="s">
        <v>8</v>
      </c>
      <c r="F85" s="35" t="s">
        <v>2</v>
      </c>
      <c r="G85" s="4" t="s">
        <v>8</v>
      </c>
      <c r="H85" s="43" t="s">
        <v>2</v>
      </c>
    </row>
    <row r="86" spans="1:11" x14ac:dyDescent="0.25">
      <c r="A86" s="30"/>
      <c r="B86" s="31"/>
      <c r="C86" s="32"/>
      <c r="D86" s="31"/>
      <c r="E86" s="37" t="s">
        <v>44</v>
      </c>
      <c r="F86" s="37">
        <v>200</v>
      </c>
      <c r="G86" s="3">
        <v>0</v>
      </c>
      <c r="H86" s="15">
        <v>0</v>
      </c>
    </row>
    <row r="87" spans="1:11" ht="15.75" thickBot="1" x14ac:dyDescent="0.3">
      <c r="A87" s="30"/>
      <c r="B87" s="31"/>
      <c r="C87" s="32"/>
      <c r="D87" s="31"/>
      <c r="E87" s="37" t="s">
        <v>45</v>
      </c>
      <c r="F87" s="37">
        <v>350</v>
      </c>
      <c r="G87" s="3"/>
      <c r="H87" s="15"/>
    </row>
    <row r="88" spans="1:11" ht="15.75" thickBot="1" x14ac:dyDescent="0.3">
      <c r="A88" s="30"/>
      <c r="B88" s="31"/>
      <c r="C88" s="32"/>
      <c r="D88" s="31"/>
      <c r="E88" s="37" t="s">
        <v>46</v>
      </c>
      <c r="F88" s="37">
        <v>320</v>
      </c>
      <c r="G88" s="3"/>
      <c r="H88" s="15"/>
      <c r="J88" s="291" t="s">
        <v>37</v>
      </c>
      <c r="K88" s="292"/>
    </row>
    <row r="89" spans="1:11" x14ac:dyDescent="0.25">
      <c r="A89" s="30"/>
      <c r="B89" s="31"/>
      <c r="C89" s="32"/>
      <c r="D89" s="31"/>
      <c r="E89" s="37" t="s">
        <v>47</v>
      </c>
      <c r="F89" s="37">
        <v>320</v>
      </c>
      <c r="G89" s="3"/>
      <c r="H89" s="15"/>
      <c r="J89" s="21" t="s">
        <v>9</v>
      </c>
      <c r="K89" s="22" t="s">
        <v>10</v>
      </c>
    </row>
    <row r="90" spans="1:11" x14ac:dyDescent="0.25">
      <c r="A90" s="30"/>
      <c r="B90" s="31"/>
      <c r="C90" s="32"/>
      <c r="D90" s="31"/>
      <c r="E90" s="37" t="s">
        <v>48</v>
      </c>
      <c r="F90" s="37">
        <v>400</v>
      </c>
      <c r="G90" s="3"/>
      <c r="H90" s="15"/>
      <c r="J90" s="23">
        <f>+E92</f>
        <v>5</v>
      </c>
      <c r="K90" s="24">
        <f>+F92</f>
        <v>1590</v>
      </c>
    </row>
    <row r="91" spans="1:11" x14ac:dyDescent="0.25">
      <c r="A91" s="8" t="s">
        <v>9</v>
      </c>
      <c r="B91" s="17" t="s">
        <v>10</v>
      </c>
      <c r="C91" s="7" t="s">
        <v>9</v>
      </c>
      <c r="D91" s="17" t="s">
        <v>10</v>
      </c>
      <c r="E91" s="4" t="s">
        <v>9</v>
      </c>
      <c r="F91" s="35" t="s">
        <v>10</v>
      </c>
      <c r="G91" s="4" t="s">
        <v>9</v>
      </c>
      <c r="H91" s="43" t="s">
        <v>10</v>
      </c>
      <c r="J91" s="293" t="s">
        <v>61</v>
      </c>
      <c r="K91" s="294"/>
    </row>
    <row r="92" spans="1:11" ht="15.75" thickBot="1" x14ac:dyDescent="0.3">
      <c r="A92" s="18" t="s">
        <v>1</v>
      </c>
      <c r="B92" s="19" t="s">
        <v>1</v>
      </c>
      <c r="C92" s="20" t="s">
        <v>1</v>
      </c>
      <c r="D92" s="19" t="s">
        <v>1</v>
      </c>
      <c r="E92" s="37">
        <v>5</v>
      </c>
      <c r="F92" s="37">
        <f>SUM(F86:F90)</f>
        <v>1590</v>
      </c>
      <c r="G92" s="3">
        <v>0</v>
      </c>
      <c r="H92" s="15">
        <v>0</v>
      </c>
      <c r="J92" s="295">
        <f>+A98</f>
        <v>38</v>
      </c>
      <c r="K92" s="296"/>
    </row>
    <row r="93" spans="1:11" x14ac:dyDescent="0.25">
      <c r="A93" s="276" t="s">
        <v>9</v>
      </c>
      <c r="B93" s="277"/>
      <c r="C93" s="277"/>
      <c r="D93" s="277"/>
      <c r="E93" s="277"/>
      <c r="F93" s="277"/>
      <c r="G93" s="277"/>
      <c r="H93" s="278"/>
    </row>
    <row r="94" spans="1:11" x14ac:dyDescent="0.25">
      <c r="A94" s="297">
        <v>5</v>
      </c>
      <c r="B94" s="298"/>
      <c r="C94" s="298"/>
      <c r="D94" s="298"/>
      <c r="E94" s="298"/>
      <c r="F94" s="298"/>
      <c r="G94" s="298"/>
      <c r="H94" s="299"/>
      <c r="J94" t="s">
        <v>1</v>
      </c>
    </row>
    <row r="95" spans="1:11" x14ac:dyDescent="0.25">
      <c r="A95" s="300" t="s">
        <v>61</v>
      </c>
      <c r="B95" s="301"/>
      <c r="C95" s="302" t="s">
        <v>61</v>
      </c>
      <c r="D95" s="301"/>
      <c r="E95" s="302" t="s">
        <v>61</v>
      </c>
      <c r="F95" s="301"/>
      <c r="G95" s="303" t="s">
        <v>61</v>
      </c>
      <c r="H95" s="304"/>
    </row>
    <row r="96" spans="1:11" x14ac:dyDescent="0.25">
      <c r="A96" s="271">
        <v>11</v>
      </c>
      <c r="B96" s="272"/>
      <c r="C96" s="273">
        <v>4</v>
      </c>
      <c r="D96" s="272"/>
      <c r="E96" s="273">
        <v>13</v>
      </c>
      <c r="F96" s="272"/>
      <c r="G96" s="274">
        <v>10</v>
      </c>
      <c r="H96" s="275"/>
    </row>
    <row r="97" spans="1:12" x14ac:dyDescent="0.25">
      <c r="A97" s="276" t="s">
        <v>61</v>
      </c>
      <c r="B97" s="277"/>
      <c r="C97" s="277"/>
      <c r="D97" s="277"/>
      <c r="E97" s="277"/>
      <c r="F97" s="277"/>
      <c r="G97" s="277"/>
      <c r="H97" s="278"/>
    </row>
    <row r="98" spans="1:12" ht="15.75" thickBot="1" x14ac:dyDescent="0.3">
      <c r="A98" s="279">
        <f>SUM(A96:H96)</f>
        <v>38</v>
      </c>
      <c r="B98" s="280"/>
      <c r="C98" s="280"/>
      <c r="D98" s="280"/>
      <c r="E98" s="280"/>
      <c r="F98" s="280"/>
      <c r="G98" s="280"/>
      <c r="H98" s="281"/>
    </row>
    <row r="99" spans="1:12" ht="15.75" thickTop="1" x14ac:dyDescent="0.25"/>
    <row r="100" spans="1:12" ht="15.75" thickBot="1" x14ac:dyDescent="0.3"/>
    <row r="101" spans="1:12" ht="16.5" thickTop="1" thickBot="1" x14ac:dyDescent="0.3">
      <c r="A101" s="282" t="s">
        <v>58</v>
      </c>
      <c r="B101" s="283"/>
      <c r="C101" s="283"/>
      <c r="D101" s="283"/>
      <c r="E101" s="283"/>
      <c r="F101" s="283"/>
      <c r="G101" s="283"/>
      <c r="H101" s="284"/>
      <c r="L101" t="s">
        <v>1</v>
      </c>
    </row>
    <row r="102" spans="1:12" ht="15.75" thickTop="1" x14ac:dyDescent="0.25">
      <c r="A102" s="285" t="s">
        <v>59</v>
      </c>
      <c r="B102" s="286"/>
      <c r="C102" s="305" t="s">
        <v>69</v>
      </c>
      <c r="D102" s="286"/>
      <c r="E102" s="287" t="s">
        <v>73</v>
      </c>
      <c r="F102" s="288"/>
      <c r="G102" s="287" t="s">
        <v>1</v>
      </c>
      <c r="H102" s="306"/>
    </row>
    <row r="103" spans="1:12" ht="15.75" thickBot="1" x14ac:dyDescent="0.3">
      <c r="A103" s="289">
        <v>40788</v>
      </c>
      <c r="B103" s="290"/>
      <c r="C103" s="289">
        <v>40802</v>
      </c>
      <c r="D103" s="290"/>
      <c r="E103" s="289">
        <v>40815</v>
      </c>
      <c r="F103" s="290"/>
      <c r="G103" s="307" t="s">
        <v>1</v>
      </c>
      <c r="H103" s="308"/>
    </row>
    <row r="104" spans="1:12" ht="15.75" thickBot="1" x14ac:dyDescent="0.3">
      <c r="A104" s="8" t="s">
        <v>8</v>
      </c>
      <c r="B104" s="42" t="s">
        <v>2</v>
      </c>
      <c r="C104" s="7" t="s">
        <v>8</v>
      </c>
      <c r="D104" s="42" t="s">
        <v>2</v>
      </c>
      <c r="E104" s="4" t="s">
        <v>8</v>
      </c>
      <c r="F104" s="42" t="s">
        <v>2</v>
      </c>
      <c r="G104" s="4" t="s">
        <v>8</v>
      </c>
      <c r="H104" s="43" t="s">
        <v>2</v>
      </c>
      <c r="J104" s="291" t="s">
        <v>68</v>
      </c>
      <c r="K104" s="292"/>
    </row>
    <row r="105" spans="1:12" x14ac:dyDescent="0.25">
      <c r="A105" s="45" t="s">
        <v>62</v>
      </c>
      <c r="B105" s="44">
        <v>250</v>
      </c>
      <c r="C105" s="40" t="s">
        <v>111</v>
      </c>
      <c r="D105" s="44">
        <v>650</v>
      </c>
      <c r="E105" s="44" t="s">
        <v>110</v>
      </c>
      <c r="F105" s="44">
        <v>200</v>
      </c>
      <c r="G105" s="3">
        <v>0</v>
      </c>
      <c r="H105" s="15">
        <v>0</v>
      </c>
      <c r="J105" s="21" t="s">
        <v>9</v>
      </c>
      <c r="K105" s="22" t="s">
        <v>10</v>
      </c>
    </row>
    <row r="106" spans="1:12" x14ac:dyDescent="0.25">
      <c r="A106" s="45" t="s">
        <v>63</v>
      </c>
      <c r="B106" s="44">
        <v>200</v>
      </c>
      <c r="C106" s="40" t="s">
        <v>112</v>
      </c>
      <c r="D106" s="44">
        <v>400</v>
      </c>
      <c r="E106" s="44" t="s">
        <v>1</v>
      </c>
      <c r="F106" s="44" t="s">
        <v>1</v>
      </c>
      <c r="G106" s="3"/>
      <c r="H106" s="15"/>
      <c r="J106" s="23">
        <f>+A114</f>
        <v>9</v>
      </c>
      <c r="K106" s="24">
        <f>+B112+D112+F112+H112</f>
        <v>2760</v>
      </c>
    </row>
    <row r="107" spans="1:12" x14ac:dyDescent="0.25">
      <c r="A107" s="45" t="s">
        <v>64</v>
      </c>
      <c r="B107" s="44">
        <v>180</v>
      </c>
      <c r="C107" s="40"/>
      <c r="D107" s="44"/>
      <c r="E107" s="44" t="s">
        <v>60</v>
      </c>
      <c r="F107" s="44" t="s">
        <v>1</v>
      </c>
      <c r="G107" s="3"/>
      <c r="H107" s="15"/>
      <c r="J107" s="293" t="s">
        <v>61</v>
      </c>
      <c r="K107" s="294"/>
    </row>
    <row r="108" spans="1:12" ht="15.75" thickBot="1" x14ac:dyDescent="0.3">
      <c r="A108" s="45" t="s">
        <v>65</v>
      </c>
      <c r="B108" s="44">
        <v>180</v>
      </c>
      <c r="C108" s="40"/>
      <c r="D108" s="44"/>
      <c r="E108" s="44" t="s">
        <v>1</v>
      </c>
      <c r="F108" s="44" t="s">
        <v>1</v>
      </c>
      <c r="G108" s="3"/>
      <c r="H108" s="15"/>
      <c r="J108" s="295">
        <f>+A118</f>
        <v>65</v>
      </c>
      <c r="K108" s="296"/>
    </row>
    <row r="109" spans="1:12" x14ac:dyDescent="0.25">
      <c r="A109" s="45" t="s">
        <v>5</v>
      </c>
      <c r="B109" s="44">
        <v>500</v>
      </c>
      <c r="C109" s="40"/>
      <c r="D109" s="44"/>
      <c r="E109" s="44"/>
      <c r="F109" s="44"/>
      <c r="G109" s="3"/>
      <c r="H109" s="15"/>
      <c r="J109" s="41"/>
      <c r="K109" s="41"/>
    </row>
    <row r="110" spans="1:12" x14ac:dyDescent="0.25">
      <c r="A110" s="45" t="s">
        <v>66</v>
      </c>
      <c r="B110" s="44">
        <v>200</v>
      </c>
      <c r="C110" s="40"/>
      <c r="D110" s="44"/>
      <c r="E110" s="44" t="s">
        <v>1</v>
      </c>
      <c r="F110" s="44" t="s">
        <v>1</v>
      </c>
      <c r="G110" s="3"/>
      <c r="H110" s="15"/>
    </row>
    <row r="111" spans="1:12" x14ac:dyDescent="0.25">
      <c r="A111" s="8" t="s">
        <v>9</v>
      </c>
      <c r="B111" s="42" t="s">
        <v>10</v>
      </c>
      <c r="C111" s="7" t="s">
        <v>9</v>
      </c>
      <c r="D111" s="42" t="s">
        <v>10</v>
      </c>
      <c r="E111" s="4" t="s">
        <v>9</v>
      </c>
      <c r="F111" s="42" t="s">
        <v>10</v>
      </c>
      <c r="G111" s="4" t="s">
        <v>9</v>
      </c>
      <c r="H111" s="43" t="s">
        <v>10</v>
      </c>
    </row>
    <row r="112" spans="1:12" x14ac:dyDescent="0.25">
      <c r="A112" s="45">
        <v>6</v>
      </c>
      <c r="B112" s="44">
        <f>SUM(B105:B110)</f>
        <v>1510</v>
      </c>
      <c r="C112" s="40">
        <v>2</v>
      </c>
      <c r="D112" s="44">
        <f>SUM(D105:D110)</f>
        <v>1050</v>
      </c>
      <c r="E112" s="44">
        <v>1</v>
      </c>
      <c r="F112" s="44">
        <f>SUM(F105:F110)</f>
        <v>200</v>
      </c>
      <c r="G112" s="3">
        <v>0</v>
      </c>
      <c r="H112" s="15">
        <v>0</v>
      </c>
    </row>
    <row r="113" spans="1:11" x14ac:dyDescent="0.25">
      <c r="A113" s="276" t="s">
        <v>9</v>
      </c>
      <c r="B113" s="277"/>
      <c r="C113" s="277"/>
      <c r="D113" s="277"/>
      <c r="E113" s="277"/>
      <c r="F113" s="277"/>
      <c r="G113" s="277"/>
      <c r="H113" s="278"/>
    </row>
    <row r="114" spans="1:11" x14ac:dyDescent="0.25">
      <c r="A114" s="297">
        <f>+A112+C112+E112+G112</f>
        <v>9</v>
      </c>
      <c r="B114" s="298"/>
      <c r="C114" s="298"/>
      <c r="D114" s="298"/>
      <c r="E114" s="298"/>
      <c r="F114" s="298"/>
      <c r="G114" s="298"/>
      <c r="H114" s="299"/>
    </row>
    <row r="115" spans="1:11" x14ac:dyDescent="0.25">
      <c r="A115" s="300" t="s">
        <v>61</v>
      </c>
      <c r="B115" s="301"/>
      <c r="C115" s="302" t="s">
        <v>61</v>
      </c>
      <c r="D115" s="301"/>
      <c r="E115" s="302" t="s">
        <v>61</v>
      </c>
      <c r="F115" s="301"/>
      <c r="G115" s="303" t="s">
        <v>61</v>
      </c>
      <c r="H115" s="304"/>
    </row>
    <row r="116" spans="1:11" x14ac:dyDescent="0.25">
      <c r="A116" s="271">
        <v>9</v>
      </c>
      <c r="B116" s="272"/>
      <c r="C116" s="273">
        <v>20</v>
      </c>
      <c r="D116" s="272"/>
      <c r="E116" s="273">
        <v>36</v>
      </c>
      <c r="F116" s="272"/>
      <c r="G116" s="274" t="s">
        <v>1</v>
      </c>
      <c r="H116" s="275"/>
    </row>
    <row r="117" spans="1:11" x14ac:dyDescent="0.25">
      <c r="A117" s="276" t="s">
        <v>61</v>
      </c>
      <c r="B117" s="277"/>
      <c r="C117" s="277"/>
      <c r="D117" s="277"/>
      <c r="E117" s="277"/>
      <c r="F117" s="277"/>
      <c r="G117" s="277"/>
      <c r="H117" s="278"/>
    </row>
    <row r="118" spans="1:11" ht="15.75" thickBot="1" x14ac:dyDescent="0.3">
      <c r="A118" s="279">
        <f>SUM(A116:H116)</f>
        <v>65</v>
      </c>
      <c r="B118" s="280"/>
      <c r="C118" s="280"/>
      <c r="D118" s="280"/>
      <c r="E118" s="280"/>
      <c r="F118" s="280"/>
      <c r="G118" s="280"/>
      <c r="H118" s="281"/>
    </row>
    <row r="119" spans="1:11" ht="15.75" thickTop="1" x14ac:dyDescent="0.25"/>
    <row r="120" spans="1:11" ht="15.75" thickBot="1" x14ac:dyDescent="0.3"/>
    <row r="121" spans="1:11" ht="16.5" thickTop="1" thickBot="1" x14ac:dyDescent="0.3">
      <c r="A121" s="282" t="s">
        <v>74</v>
      </c>
      <c r="B121" s="283"/>
      <c r="C121" s="283"/>
      <c r="D121" s="283"/>
      <c r="E121" s="283"/>
      <c r="F121" s="283"/>
      <c r="G121" s="283"/>
      <c r="H121" s="284"/>
    </row>
    <row r="122" spans="1:11" ht="15.75" thickTop="1" x14ac:dyDescent="0.25">
      <c r="A122" s="285" t="s">
        <v>81</v>
      </c>
      <c r="B122" s="286"/>
      <c r="C122" s="305" t="s">
        <v>75</v>
      </c>
      <c r="D122" s="286"/>
      <c r="E122" s="287" t="s">
        <v>82</v>
      </c>
      <c r="F122" s="288"/>
      <c r="G122" s="287" t="s">
        <v>1</v>
      </c>
      <c r="H122" s="306"/>
    </row>
    <row r="123" spans="1:11" ht="15.75" thickBot="1" x14ac:dyDescent="0.3">
      <c r="A123" s="289">
        <v>40830</v>
      </c>
      <c r="B123" s="290"/>
      <c r="C123" s="289">
        <v>40833</v>
      </c>
      <c r="D123" s="290"/>
      <c r="E123" s="289">
        <v>40844</v>
      </c>
      <c r="F123" s="290"/>
      <c r="G123" s="307" t="s">
        <v>1</v>
      </c>
      <c r="H123" s="308"/>
    </row>
    <row r="124" spans="1:11" ht="15.75" thickBot="1" x14ac:dyDescent="0.3">
      <c r="A124" s="8" t="s">
        <v>8</v>
      </c>
      <c r="B124" s="55" t="s">
        <v>2</v>
      </c>
      <c r="C124" s="7" t="s">
        <v>8</v>
      </c>
      <c r="D124" s="55" t="s">
        <v>2</v>
      </c>
      <c r="E124" s="4" t="s">
        <v>8</v>
      </c>
      <c r="F124" s="55" t="s">
        <v>2</v>
      </c>
      <c r="G124" s="4" t="s">
        <v>8</v>
      </c>
      <c r="H124" s="56" t="s">
        <v>2</v>
      </c>
      <c r="J124" s="291" t="s">
        <v>80</v>
      </c>
      <c r="K124" s="292"/>
    </row>
    <row r="125" spans="1:11" x14ac:dyDescent="0.25">
      <c r="A125" s="59" t="s">
        <v>76</v>
      </c>
      <c r="B125" s="58">
        <v>350</v>
      </c>
      <c r="C125" s="57" t="s">
        <v>1</v>
      </c>
      <c r="D125" s="58" t="s">
        <v>1</v>
      </c>
      <c r="E125" s="58" t="s">
        <v>83</v>
      </c>
      <c r="F125" s="58">
        <v>450</v>
      </c>
      <c r="G125" s="3">
        <v>0</v>
      </c>
      <c r="H125" s="15">
        <v>0</v>
      </c>
      <c r="J125" s="21" t="s">
        <v>9</v>
      </c>
      <c r="K125" s="22" t="s">
        <v>10</v>
      </c>
    </row>
    <row r="126" spans="1:11" x14ac:dyDescent="0.25">
      <c r="A126" s="59" t="s">
        <v>77</v>
      </c>
      <c r="B126" s="58">
        <v>300</v>
      </c>
      <c r="C126" s="57" t="s">
        <v>1</v>
      </c>
      <c r="D126" s="58" t="s">
        <v>1</v>
      </c>
      <c r="E126" s="58" t="s">
        <v>84</v>
      </c>
      <c r="F126" s="58">
        <v>350</v>
      </c>
      <c r="G126" s="3"/>
      <c r="H126" s="15"/>
      <c r="J126" s="23">
        <f>A134</f>
        <v>6</v>
      </c>
      <c r="K126" s="24">
        <f>+B132+D132+F132+H132</f>
        <v>2080</v>
      </c>
    </row>
    <row r="127" spans="1:11" x14ac:dyDescent="0.25">
      <c r="A127" s="59" t="s">
        <v>78</v>
      </c>
      <c r="B127" s="58">
        <v>450</v>
      </c>
      <c r="C127" s="57"/>
      <c r="D127" s="58"/>
      <c r="E127" s="58" t="s">
        <v>60</v>
      </c>
      <c r="F127" s="58" t="s">
        <v>1</v>
      </c>
      <c r="G127" s="3"/>
      <c r="H127" s="15"/>
      <c r="J127" s="293" t="s">
        <v>61</v>
      </c>
      <c r="K127" s="294"/>
    </row>
    <row r="128" spans="1:11" ht="15.75" thickBot="1" x14ac:dyDescent="0.3">
      <c r="A128" s="59" t="s">
        <v>79</v>
      </c>
      <c r="B128" s="58">
        <v>180</v>
      </c>
      <c r="C128" s="57"/>
      <c r="D128" s="58"/>
      <c r="E128" s="58" t="s">
        <v>1</v>
      </c>
      <c r="F128" s="58" t="s">
        <v>1</v>
      </c>
      <c r="G128" s="3"/>
      <c r="H128" s="15"/>
      <c r="J128" s="295">
        <f>SUM(A136:H136)</f>
        <v>48</v>
      </c>
      <c r="K128" s="296"/>
    </row>
    <row r="129" spans="1:11" x14ac:dyDescent="0.25">
      <c r="A129" s="59" t="s">
        <v>1</v>
      </c>
      <c r="B129" s="58" t="s">
        <v>1</v>
      </c>
      <c r="C129" s="57"/>
      <c r="D129" s="58"/>
      <c r="E129" s="58"/>
      <c r="F129" s="58"/>
      <c r="G129" s="3"/>
      <c r="H129" s="15"/>
      <c r="J129" s="41"/>
      <c r="K129" s="41"/>
    </row>
    <row r="130" spans="1:11" x14ac:dyDescent="0.25">
      <c r="A130" s="59" t="s">
        <v>1</v>
      </c>
      <c r="B130" s="58" t="s">
        <v>1</v>
      </c>
      <c r="C130" s="57"/>
      <c r="D130" s="58"/>
      <c r="E130" s="58" t="s">
        <v>1</v>
      </c>
      <c r="F130" s="58" t="s">
        <v>1</v>
      </c>
      <c r="G130" s="3"/>
      <c r="H130" s="15"/>
    </row>
    <row r="131" spans="1:11" x14ac:dyDescent="0.25">
      <c r="A131" s="8" t="s">
        <v>9</v>
      </c>
      <c r="B131" s="55" t="s">
        <v>10</v>
      </c>
      <c r="C131" s="7" t="s">
        <v>9</v>
      </c>
      <c r="D131" s="55" t="s">
        <v>10</v>
      </c>
      <c r="E131" s="4" t="s">
        <v>9</v>
      </c>
      <c r="F131" s="55" t="s">
        <v>10</v>
      </c>
      <c r="G131" s="4" t="s">
        <v>9</v>
      </c>
      <c r="H131" s="56" t="s">
        <v>10</v>
      </c>
    </row>
    <row r="132" spans="1:11" x14ac:dyDescent="0.25">
      <c r="A132" s="59">
        <v>4</v>
      </c>
      <c r="B132" s="58">
        <f>SUM(B125:B130)</f>
        <v>1280</v>
      </c>
      <c r="C132" s="57">
        <v>0</v>
      </c>
      <c r="D132" s="58">
        <v>0</v>
      </c>
      <c r="E132" s="58">
        <v>2</v>
      </c>
      <c r="F132" s="58">
        <f>SUM(F125:F126)</f>
        <v>800</v>
      </c>
      <c r="G132" s="3">
        <v>0</v>
      </c>
      <c r="H132" s="15">
        <v>0</v>
      </c>
    </row>
    <row r="133" spans="1:11" x14ac:dyDescent="0.25">
      <c r="A133" s="276" t="s">
        <v>9</v>
      </c>
      <c r="B133" s="277"/>
      <c r="C133" s="277"/>
      <c r="D133" s="277"/>
      <c r="E133" s="277"/>
      <c r="F133" s="277"/>
      <c r="G133" s="277"/>
      <c r="H133" s="278"/>
    </row>
    <row r="134" spans="1:11" x14ac:dyDescent="0.25">
      <c r="A134" s="297">
        <f>+A132+C132+E132+G132</f>
        <v>6</v>
      </c>
      <c r="B134" s="298"/>
      <c r="C134" s="298"/>
      <c r="D134" s="298"/>
      <c r="E134" s="298"/>
      <c r="F134" s="298"/>
      <c r="G134" s="298"/>
      <c r="H134" s="299"/>
    </row>
    <row r="135" spans="1:11" x14ac:dyDescent="0.25">
      <c r="A135" s="300" t="s">
        <v>61</v>
      </c>
      <c r="B135" s="301"/>
      <c r="C135" s="302" t="s">
        <v>61</v>
      </c>
      <c r="D135" s="301"/>
      <c r="E135" s="302" t="s">
        <v>61</v>
      </c>
      <c r="F135" s="301"/>
      <c r="G135" s="303" t="s">
        <v>61</v>
      </c>
      <c r="H135" s="304"/>
    </row>
    <row r="136" spans="1:11" x14ac:dyDescent="0.25">
      <c r="A136" s="271">
        <v>23</v>
      </c>
      <c r="B136" s="272"/>
      <c r="C136" s="273">
        <v>2</v>
      </c>
      <c r="D136" s="272"/>
      <c r="E136" s="273">
        <v>23</v>
      </c>
      <c r="F136" s="272"/>
      <c r="G136" s="274" t="s">
        <v>1</v>
      </c>
      <c r="H136" s="275"/>
    </row>
    <row r="137" spans="1:11" x14ac:dyDescent="0.25">
      <c r="A137" s="276" t="s">
        <v>61</v>
      </c>
      <c r="B137" s="277"/>
      <c r="C137" s="277"/>
      <c r="D137" s="277"/>
      <c r="E137" s="277"/>
      <c r="F137" s="277"/>
      <c r="G137" s="277"/>
      <c r="H137" s="278"/>
    </row>
    <row r="138" spans="1:11" ht="15.75" thickBot="1" x14ac:dyDescent="0.3">
      <c r="A138" s="279">
        <f>SUM(A136:H136)</f>
        <v>48</v>
      </c>
      <c r="B138" s="280"/>
      <c r="C138" s="280"/>
      <c r="D138" s="280"/>
      <c r="E138" s="280"/>
      <c r="F138" s="280"/>
      <c r="G138" s="280"/>
      <c r="H138" s="281"/>
    </row>
    <row r="139" spans="1:11" ht="15.75" thickTop="1" x14ac:dyDescent="0.25"/>
    <row r="140" spans="1:11" ht="15.75" thickBot="1" x14ac:dyDescent="0.3"/>
    <row r="141" spans="1:11" ht="16.5" thickTop="1" thickBot="1" x14ac:dyDescent="0.3">
      <c r="A141" s="282" t="s">
        <v>85</v>
      </c>
      <c r="B141" s="283"/>
      <c r="C141" s="283"/>
      <c r="D141" s="283"/>
      <c r="E141" s="283"/>
      <c r="F141" s="283"/>
      <c r="G141" s="283"/>
      <c r="H141" s="284"/>
    </row>
    <row r="142" spans="1:11" ht="15.75" thickTop="1" x14ac:dyDescent="0.25">
      <c r="A142" s="285" t="s">
        <v>86</v>
      </c>
      <c r="B142" s="286"/>
      <c r="C142" s="305" t="s">
        <v>89</v>
      </c>
      <c r="D142" s="286"/>
      <c r="E142" s="287">
        <v>3.14</v>
      </c>
      <c r="F142" s="288"/>
      <c r="G142" s="287" t="s">
        <v>1</v>
      </c>
      <c r="H142" s="306"/>
    </row>
    <row r="143" spans="1:11" ht="15.75" thickBot="1" x14ac:dyDescent="0.3">
      <c r="A143" s="289">
        <v>40851</v>
      </c>
      <c r="B143" s="290"/>
      <c r="C143" s="289">
        <v>40865</v>
      </c>
      <c r="D143" s="290"/>
      <c r="E143" s="289">
        <v>40870</v>
      </c>
      <c r="F143" s="290"/>
      <c r="G143" s="307" t="s">
        <v>1</v>
      </c>
      <c r="H143" s="308"/>
    </row>
    <row r="144" spans="1:11" ht="15.75" thickBot="1" x14ac:dyDescent="0.3">
      <c r="A144" s="8" t="s">
        <v>8</v>
      </c>
      <c r="B144" s="61" t="s">
        <v>2</v>
      </c>
      <c r="C144" s="7" t="s">
        <v>8</v>
      </c>
      <c r="D144" s="61" t="s">
        <v>2</v>
      </c>
      <c r="E144" s="4" t="s">
        <v>8</v>
      </c>
      <c r="F144" s="61" t="s">
        <v>2</v>
      </c>
      <c r="G144" s="4" t="s">
        <v>8</v>
      </c>
      <c r="H144" s="62" t="s">
        <v>2</v>
      </c>
      <c r="J144" s="291" t="s">
        <v>88</v>
      </c>
      <c r="K144" s="292"/>
    </row>
    <row r="145" spans="1:11" x14ac:dyDescent="0.25">
      <c r="A145" s="65" t="s">
        <v>87</v>
      </c>
      <c r="B145" s="63">
        <v>480</v>
      </c>
      <c r="C145" s="64">
        <v>0</v>
      </c>
      <c r="D145" s="63">
        <v>0</v>
      </c>
      <c r="E145" s="63" t="s">
        <v>90</v>
      </c>
      <c r="F145" s="63">
        <v>2500</v>
      </c>
      <c r="G145" s="3">
        <v>0</v>
      </c>
      <c r="H145" s="15">
        <v>0</v>
      </c>
      <c r="J145" s="21" t="s">
        <v>9</v>
      </c>
      <c r="K145" s="22" t="s">
        <v>10</v>
      </c>
    </row>
    <row r="146" spans="1:11" x14ac:dyDescent="0.25">
      <c r="A146" s="65" t="s">
        <v>1</v>
      </c>
      <c r="B146" s="63" t="s">
        <v>1</v>
      </c>
      <c r="C146" s="64" t="s">
        <v>1</v>
      </c>
      <c r="D146" s="63" t="s">
        <v>1</v>
      </c>
      <c r="E146" s="63" t="s">
        <v>1</v>
      </c>
      <c r="F146" s="63" t="s">
        <v>1</v>
      </c>
      <c r="G146" s="3"/>
      <c r="H146" s="15"/>
      <c r="J146" s="23">
        <f>A154</f>
        <v>2</v>
      </c>
      <c r="K146" s="24">
        <f>+B152+D152+F152+H152</f>
        <v>2980</v>
      </c>
    </row>
    <row r="147" spans="1:11" x14ac:dyDescent="0.25">
      <c r="A147" s="65" t="s">
        <v>1</v>
      </c>
      <c r="B147" s="63" t="s">
        <v>1</v>
      </c>
      <c r="C147" s="64"/>
      <c r="D147" s="63"/>
      <c r="E147" s="63" t="s">
        <v>60</v>
      </c>
      <c r="F147" s="63" t="s">
        <v>1</v>
      </c>
      <c r="G147" s="3"/>
      <c r="H147" s="15"/>
      <c r="J147" s="293" t="s">
        <v>61</v>
      </c>
      <c r="K147" s="294"/>
    </row>
    <row r="148" spans="1:11" ht="15.75" thickBot="1" x14ac:dyDescent="0.3">
      <c r="A148" s="65" t="s">
        <v>1</v>
      </c>
      <c r="B148" s="63" t="s">
        <v>1</v>
      </c>
      <c r="C148" s="64"/>
      <c r="D148" s="63"/>
      <c r="E148" s="63" t="s">
        <v>1</v>
      </c>
      <c r="F148" s="63" t="s">
        <v>1</v>
      </c>
      <c r="G148" s="3"/>
      <c r="H148" s="15"/>
      <c r="J148" s="295">
        <f>SUM(A156:H156)</f>
        <v>24</v>
      </c>
      <c r="K148" s="296"/>
    </row>
    <row r="149" spans="1:11" x14ac:dyDescent="0.25">
      <c r="A149" s="65" t="s">
        <v>1</v>
      </c>
      <c r="B149" s="63" t="s">
        <v>1</v>
      </c>
      <c r="C149" s="64"/>
      <c r="D149" s="63"/>
      <c r="E149" s="63"/>
      <c r="F149" s="63"/>
      <c r="G149" s="3"/>
      <c r="H149" s="15"/>
      <c r="J149" s="41"/>
      <c r="K149" s="41"/>
    </row>
    <row r="150" spans="1:11" x14ac:dyDescent="0.25">
      <c r="A150" s="65" t="s">
        <v>1</v>
      </c>
      <c r="B150" s="63" t="s">
        <v>1</v>
      </c>
      <c r="C150" s="64"/>
      <c r="D150" s="63"/>
      <c r="E150" s="63" t="s">
        <v>1</v>
      </c>
      <c r="F150" s="63" t="s">
        <v>1</v>
      </c>
      <c r="G150" s="3"/>
      <c r="H150" s="15"/>
    </row>
    <row r="151" spans="1:11" x14ac:dyDescent="0.25">
      <c r="A151" s="8" t="s">
        <v>9</v>
      </c>
      <c r="B151" s="61" t="s">
        <v>10</v>
      </c>
      <c r="C151" s="7" t="s">
        <v>9</v>
      </c>
      <c r="D151" s="61" t="s">
        <v>10</v>
      </c>
      <c r="E151" s="4" t="s">
        <v>9</v>
      </c>
      <c r="F151" s="61" t="s">
        <v>10</v>
      </c>
      <c r="G151" s="4" t="s">
        <v>9</v>
      </c>
      <c r="H151" s="62" t="s">
        <v>10</v>
      </c>
    </row>
    <row r="152" spans="1:11" x14ac:dyDescent="0.25">
      <c r="A152" s="65">
        <v>1</v>
      </c>
      <c r="B152" s="63">
        <f>SUM(B145:B150)</f>
        <v>480</v>
      </c>
      <c r="C152" s="64">
        <v>0</v>
      </c>
      <c r="D152" s="63">
        <v>0</v>
      </c>
      <c r="E152" s="63">
        <v>1</v>
      </c>
      <c r="F152" s="63">
        <f>SUM(F145:F146)</f>
        <v>2500</v>
      </c>
      <c r="G152" s="3">
        <v>0</v>
      </c>
      <c r="H152" s="15">
        <v>0</v>
      </c>
    </row>
    <row r="153" spans="1:11" x14ac:dyDescent="0.25">
      <c r="A153" s="276" t="s">
        <v>9</v>
      </c>
      <c r="B153" s="277"/>
      <c r="C153" s="277"/>
      <c r="D153" s="277"/>
      <c r="E153" s="277"/>
      <c r="F153" s="277"/>
      <c r="G153" s="277"/>
      <c r="H153" s="278"/>
    </row>
    <row r="154" spans="1:11" x14ac:dyDescent="0.25">
      <c r="A154" s="297">
        <f>+A152+C152+E152+G152</f>
        <v>2</v>
      </c>
      <c r="B154" s="298"/>
      <c r="C154" s="298"/>
      <c r="D154" s="298"/>
      <c r="E154" s="298"/>
      <c r="F154" s="298"/>
      <c r="G154" s="298"/>
      <c r="H154" s="299"/>
    </row>
    <row r="155" spans="1:11" x14ac:dyDescent="0.25">
      <c r="A155" s="300" t="s">
        <v>61</v>
      </c>
      <c r="B155" s="301"/>
      <c r="C155" s="302" t="s">
        <v>61</v>
      </c>
      <c r="D155" s="301"/>
      <c r="E155" s="302" t="s">
        <v>61</v>
      </c>
      <c r="F155" s="301"/>
      <c r="G155" s="303" t="s">
        <v>61</v>
      </c>
      <c r="H155" s="304"/>
    </row>
    <row r="156" spans="1:11" x14ac:dyDescent="0.25">
      <c r="A156" s="271">
        <v>10</v>
      </c>
      <c r="B156" s="272"/>
      <c r="C156" s="273">
        <v>13</v>
      </c>
      <c r="D156" s="272"/>
      <c r="E156" s="273">
        <v>1</v>
      </c>
      <c r="F156" s="272"/>
      <c r="G156" s="274" t="s">
        <v>1</v>
      </c>
      <c r="H156" s="275"/>
    </row>
    <row r="157" spans="1:11" x14ac:dyDescent="0.25">
      <c r="A157" s="276" t="s">
        <v>61</v>
      </c>
      <c r="B157" s="277"/>
      <c r="C157" s="277"/>
      <c r="D157" s="277"/>
      <c r="E157" s="277"/>
      <c r="F157" s="277"/>
      <c r="G157" s="277"/>
      <c r="H157" s="278"/>
    </row>
    <row r="158" spans="1:11" ht="15.75" thickBot="1" x14ac:dyDescent="0.3">
      <c r="A158" s="279">
        <f>SUM(A156:H156)</f>
        <v>24</v>
      </c>
      <c r="B158" s="280"/>
      <c r="C158" s="280"/>
      <c r="D158" s="280"/>
      <c r="E158" s="280"/>
      <c r="F158" s="280"/>
      <c r="G158" s="280"/>
      <c r="H158" s="281"/>
    </row>
    <row r="159" spans="1:11" ht="15.75" thickTop="1" x14ac:dyDescent="0.25">
      <c r="B159" t="s">
        <v>91</v>
      </c>
    </row>
    <row r="160" spans="1:11" ht="15.75" thickBot="1" x14ac:dyDescent="0.3"/>
    <row r="161" spans="1:11" ht="16.5" thickTop="1" thickBot="1" x14ac:dyDescent="0.3">
      <c r="A161" s="282" t="s">
        <v>92</v>
      </c>
      <c r="B161" s="283"/>
      <c r="C161" s="283"/>
      <c r="D161" s="283"/>
      <c r="E161" s="283"/>
      <c r="F161" s="283"/>
      <c r="G161" s="283"/>
      <c r="H161" s="284"/>
    </row>
    <row r="162" spans="1:11" ht="15.75" thickTop="1" x14ac:dyDescent="0.25">
      <c r="A162" s="285" t="s">
        <v>93</v>
      </c>
      <c r="B162" s="286"/>
      <c r="C162" s="305" t="s">
        <v>95</v>
      </c>
      <c r="D162" s="286"/>
      <c r="E162" s="287" t="s">
        <v>98</v>
      </c>
      <c r="F162" s="288"/>
      <c r="G162" s="287" t="s">
        <v>99</v>
      </c>
      <c r="H162" s="288"/>
    </row>
    <row r="163" spans="1:11" ht="15.75" thickBot="1" x14ac:dyDescent="0.3">
      <c r="A163" s="289">
        <v>40889</v>
      </c>
      <c r="B163" s="290"/>
      <c r="C163" s="289">
        <v>40893</v>
      </c>
      <c r="D163" s="290"/>
      <c r="E163" s="289">
        <v>40899</v>
      </c>
      <c r="F163" s="290"/>
      <c r="G163" s="289">
        <v>40907</v>
      </c>
      <c r="H163" s="290"/>
    </row>
    <row r="164" spans="1:11" ht="15.75" thickBot="1" x14ac:dyDescent="0.3">
      <c r="A164" s="8" t="s">
        <v>8</v>
      </c>
      <c r="B164" s="70" t="s">
        <v>2</v>
      </c>
      <c r="C164" s="7" t="s">
        <v>8</v>
      </c>
      <c r="D164" s="70" t="s">
        <v>2</v>
      </c>
      <c r="E164" s="4" t="s">
        <v>8</v>
      </c>
      <c r="F164" s="70" t="s">
        <v>2</v>
      </c>
      <c r="G164" s="4" t="s">
        <v>8</v>
      </c>
      <c r="H164" s="71" t="s">
        <v>2</v>
      </c>
      <c r="J164" s="291" t="s">
        <v>94</v>
      </c>
      <c r="K164" s="292"/>
    </row>
    <row r="165" spans="1:11" x14ac:dyDescent="0.25">
      <c r="A165" s="72" t="s">
        <v>1</v>
      </c>
      <c r="B165" s="69" t="s">
        <v>1</v>
      </c>
      <c r="C165" s="68" t="s">
        <v>96</v>
      </c>
      <c r="D165" s="69">
        <v>400</v>
      </c>
      <c r="E165" s="69" t="s">
        <v>1</v>
      </c>
      <c r="F165" s="69">
        <v>0</v>
      </c>
      <c r="G165" s="73" t="s">
        <v>100</v>
      </c>
      <c r="H165" s="73">
        <v>1800</v>
      </c>
      <c r="J165" s="21" t="s">
        <v>9</v>
      </c>
      <c r="K165" s="22" t="s">
        <v>10</v>
      </c>
    </row>
    <row r="166" spans="1:11" x14ac:dyDescent="0.25">
      <c r="A166" s="72" t="s">
        <v>1</v>
      </c>
      <c r="B166" s="69" t="s">
        <v>1</v>
      </c>
      <c r="C166" s="68" t="s">
        <v>97</v>
      </c>
      <c r="D166" s="69">
        <v>300</v>
      </c>
      <c r="E166" s="69" t="s">
        <v>1</v>
      </c>
      <c r="F166" s="69">
        <v>0</v>
      </c>
      <c r="G166" s="73" t="s">
        <v>101</v>
      </c>
      <c r="H166" s="73">
        <v>300</v>
      </c>
      <c r="J166" s="23">
        <f>A174</f>
        <v>4</v>
      </c>
      <c r="K166" s="24">
        <f>+B172+D172+F172+H172</f>
        <v>2800</v>
      </c>
    </row>
    <row r="167" spans="1:11" x14ac:dyDescent="0.25">
      <c r="A167" s="72" t="s">
        <v>1</v>
      </c>
      <c r="B167" s="69" t="s">
        <v>1</v>
      </c>
      <c r="C167" s="68"/>
      <c r="D167" s="69"/>
      <c r="E167" s="69" t="s">
        <v>60</v>
      </c>
      <c r="F167" s="69" t="s">
        <v>1</v>
      </c>
      <c r="G167" s="3"/>
      <c r="H167" s="15"/>
      <c r="J167" s="293" t="s">
        <v>61</v>
      </c>
      <c r="K167" s="294"/>
    </row>
    <row r="168" spans="1:11" ht="15.75" thickBot="1" x14ac:dyDescent="0.3">
      <c r="A168" s="72" t="s">
        <v>1</v>
      </c>
      <c r="B168" s="69" t="s">
        <v>1</v>
      </c>
      <c r="C168" s="68"/>
      <c r="D168" s="69"/>
      <c r="E168" s="69" t="s">
        <v>1</v>
      </c>
      <c r="F168" s="69" t="s">
        <v>1</v>
      </c>
      <c r="G168" s="3"/>
      <c r="H168" s="15"/>
      <c r="J168" s="295">
        <f>SUM(A176:H176)</f>
        <v>35</v>
      </c>
      <c r="K168" s="296"/>
    </row>
    <row r="169" spans="1:11" x14ac:dyDescent="0.25">
      <c r="A169" s="72" t="s">
        <v>1</v>
      </c>
      <c r="B169" s="69" t="s">
        <v>1</v>
      </c>
      <c r="C169" s="68"/>
      <c r="D169" s="69"/>
      <c r="E169" s="69"/>
      <c r="F169" s="69"/>
      <c r="G169" s="3"/>
      <c r="H169" s="15"/>
    </row>
    <row r="170" spans="1:11" x14ac:dyDescent="0.25">
      <c r="A170" s="72" t="s">
        <v>1</v>
      </c>
      <c r="B170" s="69" t="s">
        <v>1</v>
      </c>
      <c r="C170" s="68"/>
      <c r="D170" s="69"/>
      <c r="E170" s="69" t="s">
        <v>1</v>
      </c>
      <c r="F170" s="69" t="s">
        <v>1</v>
      </c>
      <c r="G170" s="3"/>
      <c r="H170" s="15"/>
    </row>
    <row r="171" spans="1:11" x14ac:dyDescent="0.25">
      <c r="A171" s="8" t="s">
        <v>9</v>
      </c>
      <c r="B171" s="70" t="s">
        <v>10</v>
      </c>
      <c r="C171" s="7" t="s">
        <v>9</v>
      </c>
      <c r="D171" s="70" t="s">
        <v>10</v>
      </c>
      <c r="E171" s="4" t="s">
        <v>9</v>
      </c>
      <c r="F171" s="70" t="s">
        <v>10</v>
      </c>
      <c r="G171" s="4" t="s">
        <v>9</v>
      </c>
      <c r="H171" s="71" t="s">
        <v>10</v>
      </c>
    </row>
    <row r="172" spans="1:11" x14ac:dyDescent="0.25">
      <c r="A172" s="72">
        <v>0</v>
      </c>
      <c r="B172" s="69">
        <f>SUM(B165:B170)</f>
        <v>0</v>
      </c>
      <c r="C172" s="68">
        <v>2</v>
      </c>
      <c r="D172" s="69">
        <v>700</v>
      </c>
      <c r="E172" s="69">
        <v>0</v>
      </c>
      <c r="F172" s="69">
        <f>SUM(F165:F166)</f>
        <v>0</v>
      </c>
      <c r="G172" s="3">
        <v>2</v>
      </c>
      <c r="H172" s="15">
        <f>SUM(H165:H170)</f>
        <v>2100</v>
      </c>
    </row>
    <row r="173" spans="1:11" x14ac:dyDescent="0.25">
      <c r="A173" s="276" t="s">
        <v>9</v>
      </c>
      <c r="B173" s="277"/>
      <c r="C173" s="277"/>
      <c r="D173" s="277"/>
      <c r="E173" s="277"/>
      <c r="F173" s="277"/>
      <c r="G173" s="277"/>
      <c r="H173" s="278"/>
    </row>
    <row r="174" spans="1:11" x14ac:dyDescent="0.25">
      <c r="A174" s="297">
        <f>+A172+C172+E172+G172</f>
        <v>4</v>
      </c>
      <c r="B174" s="298"/>
      <c r="C174" s="298"/>
      <c r="D174" s="298"/>
      <c r="E174" s="298"/>
      <c r="F174" s="298"/>
      <c r="G174" s="298"/>
      <c r="H174" s="299"/>
    </row>
    <row r="175" spans="1:11" x14ac:dyDescent="0.25">
      <c r="A175" s="300" t="s">
        <v>61</v>
      </c>
      <c r="B175" s="301"/>
      <c r="C175" s="302" t="s">
        <v>61</v>
      </c>
      <c r="D175" s="301"/>
      <c r="E175" s="302" t="s">
        <v>61</v>
      </c>
      <c r="F175" s="301"/>
      <c r="G175" s="303" t="s">
        <v>61</v>
      </c>
      <c r="H175" s="304"/>
    </row>
    <row r="176" spans="1:11" x14ac:dyDescent="0.25">
      <c r="A176" s="271">
        <v>1</v>
      </c>
      <c r="B176" s="272"/>
      <c r="C176" s="273">
        <v>20</v>
      </c>
      <c r="D176" s="272"/>
      <c r="E176" s="273">
        <v>1</v>
      </c>
      <c r="F176" s="272"/>
      <c r="G176" s="274">
        <v>13</v>
      </c>
      <c r="H176" s="275"/>
    </row>
    <row r="177" spans="1:11" x14ac:dyDescent="0.25">
      <c r="A177" s="276" t="s">
        <v>61</v>
      </c>
      <c r="B177" s="277"/>
      <c r="C177" s="277"/>
      <c r="D177" s="277"/>
      <c r="E177" s="277"/>
      <c r="F177" s="277"/>
      <c r="G177" s="277"/>
      <c r="H177" s="278"/>
    </row>
    <row r="178" spans="1:11" ht="15.75" thickBot="1" x14ac:dyDescent="0.3">
      <c r="A178" s="279">
        <f>SUM(A176:H176)</f>
        <v>35</v>
      </c>
      <c r="B178" s="280"/>
      <c r="C178" s="280"/>
      <c r="D178" s="280"/>
      <c r="E178" s="280"/>
      <c r="F178" s="280"/>
      <c r="G178" s="280"/>
      <c r="H178" s="281"/>
    </row>
    <row r="179" spans="1:11" ht="15.75" thickTop="1" x14ac:dyDescent="0.25"/>
    <row r="180" spans="1:11" ht="15.75" thickBot="1" x14ac:dyDescent="0.3"/>
    <row r="181" spans="1:11" ht="16.5" thickTop="1" thickBot="1" x14ac:dyDescent="0.3">
      <c r="A181" s="282" t="s">
        <v>102</v>
      </c>
      <c r="B181" s="283"/>
      <c r="C181" s="283"/>
      <c r="D181" s="283"/>
      <c r="E181" s="283"/>
      <c r="F181" s="283"/>
      <c r="G181" s="283"/>
      <c r="H181" s="284"/>
    </row>
    <row r="182" spans="1:11" ht="15.75" thickTop="1" x14ac:dyDescent="0.25">
      <c r="A182" s="285" t="s">
        <v>104</v>
      </c>
      <c r="B182" s="286"/>
      <c r="C182" s="305" t="s">
        <v>106</v>
      </c>
      <c r="D182" s="286"/>
      <c r="E182" s="287" t="s">
        <v>1</v>
      </c>
      <c r="F182" s="288"/>
      <c r="G182" s="287" t="s">
        <v>1</v>
      </c>
      <c r="H182" s="288"/>
    </row>
    <row r="183" spans="1:11" ht="15.75" thickBot="1" x14ac:dyDescent="0.3">
      <c r="A183" s="289">
        <v>40918</v>
      </c>
      <c r="B183" s="290"/>
      <c r="C183" s="289">
        <v>40934</v>
      </c>
      <c r="D183" s="290"/>
      <c r="E183" s="289" t="s">
        <v>1</v>
      </c>
      <c r="F183" s="290"/>
      <c r="G183" s="289" t="s">
        <v>1</v>
      </c>
      <c r="H183" s="290"/>
    </row>
    <row r="184" spans="1:11" ht="15.75" thickBot="1" x14ac:dyDescent="0.3">
      <c r="A184" s="8" t="s">
        <v>8</v>
      </c>
      <c r="B184" s="74" t="s">
        <v>2</v>
      </c>
      <c r="C184" s="7" t="s">
        <v>8</v>
      </c>
      <c r="D184" s="74" t="s">
        <v>2</v>
      </c>
      <c r="E184" s="4" t="s">
        <v>8</v>
      </c>
      <c r="F184" s="74" t="s">
        <v>2</v>
      </c>
      <c r="G184" s="4" t="s">
        <v>8</v>
      </c>
      <c r="H184" s="75" t="s">
        <v>2</v>
      </c>
      <c r="J184" s="291" t="s">
        <v>103</v>
      </c>
      <c r="K184" s="292"/>
    </row>
    <row r="185" spans="1:11" x14ac:dyDescent="0.25">
      <c r="A185" s="78" t="s">
        <v>105</v>
      </c>
      <c r="B185" s="77">
        <v>500</v>
      </c>
      <c r="C185" s="76" t="s">
        <v>107</v>
      </c>
      <c r="D185" s="77">
        <v>340</v>
      </c>
      <c r="E185" s="77" t="s">
        <v>1</v>
      </c>
      <c r="F185" s="77">
        <v>0</v>
      </c>
      <c r="G185" s="77" t="s">
        <v>1</v>
      </c>
      <c r="H185" s="77" t="s">
        <v>1</v>
      </c>
      <c r="J185" s="21" t="s">
        <v>9</v>
      </c>
      <c r="K185" s="22" t="s">
        <v>10</v>
      </c>
    </row>
    <row r="186" spans="1:11" x14ac:dyDescent="0.25">
      <c r="A186" s="78" t="s">
        <v>1</v>
      </c>
      <c r="B186" s="77" t="s">
        <v>1</v>
      </c>
      <c r="C186" s="76" t="s">
        <v>108</v>
      </c>
      <c r="D186" s="77">
        <v>250</v>
      </c>
      <c r="E186" s="77" t="s">
        <v>1</v>
      </c>
      <c r="F186" s="77">
        <v>0</v>
      </c>
      <c r="G186" s="77" t="s">
        <v>1</v>
      </c>
      <c r="H186" s="77" t="s">
        <v>1</v>
      </c>
      <c r="J186" s="23">
        <f>+C192+A192</f>
        <v>4</v>
      </c>
      <c r="K186" s="24">
        <f>+B192+D192+F192+H192</f>
        <v>1390</v>
      </c>
    </row>
    <row r="187" spans="1:11" x14ac:dyDescent="0.25">
      <c r="A187" s="78" t="s">
        <v>1</v>
      </c>
      <c r="B187" s="77" t="s">
        <v>1</v>
      </c>
      <c r="C187" s="76" t="s">
        <v>109</v>
      </c>
      <c r="D187" s="77">
        <v>300</v>
      </c>
      <c r="E187" s="77" t="s">
        <v>60</v>
      </c>
      <c r="F187" s="77" t="s">
        <v>1</v>
      </c>
      <c r="G187" s="3"/>
      <c r="H187" s="15"/>
      <c r="J187" s="293" t="s">
        <v>61</v>
      </c>
      <c r="K187" s="294"/>
    </row>
    <row r="188" spans="1:11" ht="15.75" thickBot="1" x14ac:dyDescent="0.3">
      <c r="A188" s="78" t="s">
        <v>1</v>
      </c>
      <c r="B188" s="77" t="s">
        <v>1</v>
      </c>
      <c r="C188" s="76" t="s">
        <v>1</v>
      </c>
      <c r="D188" s="77" t="s">
        <v>1</v>
      </c>
      <c r="E188" s="77" t="s">
        <v>1</v>
      </c>
      <c r="F188" s="77" t="s">
        <v>1</v>
      </c>
      <c r="G188" s="3"/>
      <c r="H188" s="15"/>
      <c r="J188" s="295">
        <f>SUM(A196:H196)</f>
        <v>21</v>
      </c>
      <c r="K188" s="296"/>
    </row>
    <row r="189" spans="1:11" x14ac:dyDescent="0.25">
      <c r="A189" s="78" t="s">
        <v>1</v>
      </c>
      <c r="B189" s="77" t="s">
        <v>1</v>
      </c>
      <c r="C189" s="76"/>
      <c r="D189" s="77"/>
      <c r="E189" s="77"/>
      <c r="F189" s="77"/>
      <c r="G189" s="3"/>
      <c r="H189" s="15"/>
    </row>
    <row r="190" spans="1:11" x14ac:dyDescent="0.25">
      <c r="A190" s="78" t="s">
        <v>1</v>
      </c>
      <c r="B190" s="77" t="s">
        <v>1</v>
      </c>
      <c r="C190" s="76"/>
      <c r="D190" s="77"/>
      <c r="E190" s="77" t="s">
        <v>1</v>
      </c>
      <c r="F190" s="77" t="s">
        <v>1</v>
      </c>
      <c r="G190" s="3"/>
      <c r="H190" s="15"/>
    </row>
    <row r="191" spans="1:11" x14ac:dyDescent="0.25">
      <c r="A191" s="8" t="s">
        <v>9</v>
      </c>
      <c r="B191" s="74" t="s">
        <v>10</v>
      </c>
      <c r="C191" s="7" t="s">
        <v>9</v>
      </c>
      <c r="D191" s="74" t="s">
        <v>10</v>
      </c>
      <c r="E191" s="4" t="s">
        <v>9</v>
      </c>
      <c r="F191" s="74" t="s">
        <v>10</v>
      </c>
      <c r="G191" s="4" t="s">
        <v>9</v>
      </c>
      <c r="H191" s="75" t="s">
        <v>10</v>
      </c>
    </row>
    <row r="192" spans="1:11" x14ac:dyDescent="0.25">
      <c r="A192" s="78">
        <v>1</v>
      </c>
      <c r="B192" s="77">
        <f>SUM(B185:B190)</f>
        <v>500</v>
      </c>
      <c r="C192" s="76">
        <v>3</v>
      </c>
      <c r="D192" s="77">
        <f>SUM(D185:D190)</f>
        <v>890</v>
      </c>
      <c r="E192" s="77">
        <v>0</v>
      </c>
      <c r="F192" s="77">
        <f>SUM(F185:F186)</f>
        <v>0</v>
      </c>
      <c r="G192" s="3">
        <v>0</v>
      </c>
      <c r="H192" s="15">
        <f>SUM(H185:H190)</f>
        <v>0</v>
      </c>
    </row>
    <row r="193" spans="1:11" x14ac:dyDescent="0.25">
      <c r="A193" s="276" t="s">
        <v>9</v>
      </c>
      <c r="B193" s="277"/>
      <c r="C193" s="277"/>
      <c r="D193" s="277"/>
      <c r="E193" s="277"/>
      <c r="F193" s="277"/>
      <c r="G193" s="277"/>
      <c r="H193" s="278"/>
    </row>
    <row r="194" spans="1:11" x14ac:dyDescent="0.25">
      <c r="A194" s="297">
        <v>0</v>
      </c>
      <c r="B194" s="298"/>
      <c r="C194" s="298"/>
      <c r="D194" s="298"/>
      <c r="E194" s="298"/>
      <c r="F194" s="298"/>
      <c r="G194" s="298"/>
      <c r="H194" s="299"/>
    </row>
    <row r="195" spans="1:11" x14ac:dyDescent="0.25">
      <c r="A195" s="300" t="s">
        <v>61</v>
      </c>
      <c r="B195" s="301"/>
      <c r="C195" s="302" t="s">
        <v>61</v>
      </c>
      <c r="D195" s="301"/>
      <c r="E195" s="302" t="s">
        <v>61</v>
      </c>
      <c r="F195" s="301"/>
      <c r="G195" s="303" t="s">
        <v>61</v>
      </c>
      <c r="H195" s="304"/>
    </row>
    <row r="196" spans="1:11" x14ac:dyDescent="0.25">
      <c r="A196" s="271">
        <v>8</v>
      </c>
      <c r="B196" s="272"/>
      <c r="C196" s="273">
        <v>13</v>
      </c>
      <c r="D196" s="272"/>
      <c r="E196" s="273">
        <v>0</v>
      </c>
      <c r="F196" s="272"/>
      <c r="G196" s="274">
        <v>0</v>
      </c>
      <c r="H196" s="275"/>
    </row>
    <row r="197" spans="1:11" x14ac:dyDescent="0.25">
      <c r="A197" s="276" t="s">
        <v>61</v>
      </c>
      <c r="B197" s="277"/>
      <c r="C197" s="277"/>
      <c r="D197" s="277"/>
      <c r="E197" s="277"/>
      <c r="F197" s="277"/>
      <c r="G197" s="277"/>
      <c r="H197" s="278"/>
    </row>
    <row r="198" spans="1:11" ht="15.75" thickBot="1" x14ac:dyDescent="0.3">
      <c r="A198" s="279">
        <f>SUM(A196:H196)</f>
        <v>21</v>
      </c>
      <c r="B198" s="280"/>
      <c r="C198" s="280"/>
      <c r="D198" s="280"/>
      <c r="E198" s="280"/>
      <c r="F198" s="280"/>
      <c r="G198" s="280"/>
      <c r="H198" s="281"/>
    </row>
    <row r="199" spans="1:11" ht="15.75" thickTop="1" x14ac:dyDescent="0.25"/>
    <row r="200" spans="1:11" ht="15.75" thickBot="1" x14ac:dyDescent="0.3"/>
    <row r="201" spans="1:11" ht="16.5" thickTop="1" thickBot="1" x14ac:dyDescent="0.3">
      <c r="A201" s="282" t="s">
        <v>113</v>
      </c>
      <c r="B201" s="283"/>
      <c r="C201" s="283"/>
      <c r="D201" s="283"/>
      <c r="E201" s="283"/>
      <c r="F201" s="283"/>
      <c r="G201" s="283"/>
      <c r="H201" s="284"/>
    </row>
    <row r="202" spans="1:11" ht="15.75" thickTop="1" x14ac:dyDescent="0.25">
      <c r="A202" s="285" t="s">
        <v>115</v>
      </c>
      <c r="B202" s="286"/>
      <c r="C202" s="287" t="s">
        <v>117</v>
      </c>
      <c r="D202" s="288"/>
      <c r="E202" s="287" t="s">
        <v>121</v>
      </c>
      <c r="F202" s="288"/>
      <c r="G202" s="287" t="s">
        <v>1</v>
      </c>
      <c r="H202" s="288"/>
    </row>
    <row r="203" spans="1:11" ht="15.75" thickBot="1" x14ac:dyDescent="0.3">
      <c r="A203" s="289">
        <v>40948</v>
      </c>
      <c r="B203" s="290"/>
      <c r="C203" s="289">
        <v>40966</v>
      </c>
      <c r="D203" s="290"/>
      <c r="E203" s="289">
        <v>40962</v>
      </c>
      <c r="F203" s="290"/>
      <c r="G203" s="289" t="s">
        <v>1</v>
      </c>
      <c r="H203" s="290"/>
    </row>
    <row r="204" spans="1:11" ht="15.75" thickBot="1" x14ac:dyDescent="0.3">
      <c r="A204" s="8" t="s">
        <v>8</v>
      </c>
      <c r="B204" s="80" t="s">
        <v>2</v>
      </c>
      <c r="C204" s="7" t="s">
        <v>8</v>
      </c>
      <c r="D204" s="80" t="s">
        <v>2</v>
      </c>
      <c r="E204" s="4" t="s">
        <v>8</v>
      </c>
      <c r="F204" s="80" t="s">
        <v>2</v>
      </c>
      <c r="G204" s="4" t="s">
        <v>8</v>
      </c>
      <c r="H204" s="81" t="s">
        <v>2</v>
      </c>
      <c r="J204" s="291" t="s">
        <v>114</v>
      </c>
      <c r="K204" s="292"/>
    </row>
    <row r="205" spans="1:11" x14ac:dyDescent="0.25">
      <c r="A205" s="82" t="s">
        <v>116</v>
      </c>
      <c r="B205" s="79">
        <v>420</v>
      </c>
      <c r="C205" s="83" t="s">
        <v>118</v>
      </c>
      <c r="D205" s="83">
        <v>240</v>
      </c>
      <c r="E205" s="83">
        <v>0</v>
      </c>
      <c r="F205" s="83">
        <v>0</v>
      </c>
      <c r="G205" s="83" t="s">
        <v>1</v>
      </c>
      <c r="H205" s="79" t="s">
        <v>1</v>
      </c>
      <c r="J205" s="21" t="s">
        <v>9</v>
      </c>
      <c r="K205" s="22" t="s">
        <v>10</v>
      </c>
    </row>
    <row r="206" spans="1:11" x14ac:dyDescent="0.25">
      <c r="A206" s="82" t="s">
        <v>1</v>
      </c>
      <c r="B206" s="79" t="s">
        <v>1</v>
      </c>
      <c r="C206" s="83" t="s">
        <v>119</v>
      </c>
      <c r="D206" s="83">
        <v>2400</v>
      </c>
      <c r="E206" s="83">
        <v>0</v>
      </c>
      <c r="F206" s="83">
        <v>0</v>
      </c>
      <c r="G206" s="83" t="s">
        <v>1</v>
      </c>
      <c r="H206" s="79" t="s">
        <v>1</v>
      </c>
      <c r="J206" s="23">
        <f>+A214</f>
        <v>6</v>
      </c>
      <c r="K206" s="24">
        <f>+B212+D212+F212+H212</f>
        <v>4660</v>
      </c>
    </row>
    <row r="207" spans="1:11" x14ac:dyDescent="0.25">
      <c r="A207" s="82" t="s">
        <v>1</v>
      </c>
      <c r="B207" s="79" t="s">
        <v>1</v>
      </c>
      <c r="C207" s="83" t="s">
        <v>120</v>
      </c>
      <c r="D207" s="83">
        <v>600</v>
      </c>
      <c r="E207" s="83">
        <v>0</v>
      </c>
      <c r="F207" s="83">
        <v>0</v>
      </c>
      <c r="G207" s="83" t="s">
        <v>60</v>
      </c>
      <c r="H207" s="83" t="s">
        <v>1</v>
      </c>
      <c r="J207" s="293" t="s">
        <v>61</v>
      </c>
      <c r="K207" s="294"/>
    </row>
    <row r="208" spans="1:11" ht="15.75" thickBot="1" x14ac:dyDescent="0.3">
      <c r="A208" s="82" t="s">
        <v>1</v>
      </c>
      <c r="B208" s="79" t="s">
        <v>1</v>
      </c>
      <c r="C208" s="83" t="s">
        <v>123</v>
      </c>
      <c r="D208" s="83">
        <v>800</v>
      </c>
      <c r="E208" s="83">
        <v>0</v>
      </c>
      <c r="F208" s="83">
        <v>0</v>
      </c>
      <c r="G208" s="83" t="s">
        <v>1</v>
      </c>
      <c r="H208" s="83" t="s">
        <v>1</v>
      </c>
      <c r="J208" s="295">
        <f>SUM(A216:H216)</f>
        <v>22</v>
      </c>
      <c r="K208" s="296"/>
    </row>
    <row r="209" spans="1:14" x14ac:dyDescent="0.25">
      <c r="A209" s="82" t="s">
        <v>1</v>
      </c>
      <c r="B209" s="79" t="s">
        <v>1</v>
      </c>
      <c r="C209" s="83" t="s">
        <v>124</v>
      </c>
      <c r="D209" s="83">
        <v>200</v>
      </c>
      <c r="E209" s="83">
        <v>0</v>
      </c>
      <c r="F209" s="83">
        <v>0</v>
      </c>
      <c r="G209" s="83" t="s">
        <v>1</v>
      </c>
      <c r="H209" s="83" t="s">
        <v>1</v>
      </c>
    </row>
    <row r="210" spans="1:14" x14ac:dyDescent="0.25">
      <c r="A210" s="82" t="s">
        <v>1</v>
      </c>
      <c r="B210" s="79" t="s">
        <v>1</v>
      </c>
      <c r="C210" s="3"/>
      <c r="D210" s="15"/>
      <c r="E210" s="3"/>
      <c r="F210" s="15"/>
      <c r="G210" s="3"/>
      <c r="H210" s="15"/>
    </row>
    <row r="211" spans="1:14" x14ac:dyDescent="0.25">
      <c r="A211" s="8" t="s">
        <v>9</v>
      </c>
      <c r="B211" s="80" t="s">
        <v>10</v>
      </c>
      <c r="C211" s="4" t="s">
        <v>9</v>
      </c>
      <c r="D211" s="85" t="s">
        <v>10</v>
      </c>
      <c r="E211" s="4" t="s">
        <v>9</v>
      </c>
      <c r="F211" s="85" t="s">
        <v>10</v>
      </c>
      <c r="G211" s="4" t="s">
        <v>9</v>
      </c>
      <c r="H211" s="81" t="s">
        <v>10</v>
      </c>
    </row>
    <row r="212" spans="1:14" x14ac:dyDescent="0.25">
      <c r="A212" s="82">
        <v>1</v>
      </c>
      <c r="B212" s="79">
        <f>SUM(B205:B210)</f>
        <v>420</v>
      </c>
      <c r="C212" s="83">
        <v>5</v>
      </c>
      <c r="D212" s="84">
        <f>SUM(D205:D210)</f>
        <v>4240</v>
      </c>
      <c r="E212" s="83">
        <v>0</v>
      </c>
      <c r="F212" s="84">
        <f>SUM(F205:F210)</f>
        <v>0</v>
      </c>
      <c r="G212" s="83">
        <v>0</v>
      </c>
      <c r="H212" s="84">
        <f>SUM(H205:H210)</f>
        <v>0</v>
      </c>
    </row>
    <row r="213" spans="1:14" x14ac:dyDescent="0.25">
      <c r="A213" s="276" t="s">
        <v>9</v>
      </c>
      <c r="B213" s="277"/>
      <c r="C213" s="277"/>
      <c r="D213" s="277"/>
      <c r="E213" s="277"/>
      <c r="F213" s="277"/>
      <c r="G213" s="277"/>
      <c r="H213" s="278"/>
    </row>
    <row r="214" spans="1:14" x14ac:dyDescent="0.25">
      <c r="A214" s="297">
        <f>+A212+C212+E212+G212</f>
        <v>6</v>
      </c>
      <c r="B214" s="298"/>
      <c r="C214" s="298"/>
      <c r="D214" s="298"/>
      <c r="E214" s="298"/>
      <c r="F214" s="298"/>
      <c r="G214" s="298"/>
      <c r="H214" s="299"/>
    </row>
    <row r="215" spans="1:14" x14ac:dyDescent="0.25">
      <c r="A215" s="300" t="s">
        <v>61</v>
      </c>
      <c r="B215" s="301"/>
      <c r="C215" s="302" t="s">
        <v>61</v>
      </c>
      <c r="D215" s="301"/>
      <c r="E215" s="302" t="s">
        <v>61</v>
      </c>
      <c r="F215" s="301"/>
      <c r="G215" s="303" t="s">
        <v>61</v>
      </c>
      <c r="H215" s="304"/>
    </row>
    <row r="216" spans="1:14" x14ac:dyDescent="0.25">
      <c r="A216" s="271">
        <v>15</v>
      </c>
      <c r="B216" s="272"/>
      <c r="C216" s="273">
        <v>6</v>
      </c>
      <c r="D216" s="272"/>
      <c r="E216" s="273">
        <v>1</v>
      </c>
      <c r="F216" s="272"/>
      <c r="G216" s="274">
        <v>0</v>
      </c>
      <c r="H216" s="275"/>
    </row>
    <row r="217" spans="1:14" x14ac:dyDescent="0.25">
      <c r="A217" s="276" t="s">
        <v>61</v>
      </c>
      <c r="B217" s="277"/>
      <c r="C217" s="277"/>
      <c r="D217" s="277"/>
      <c r="E217" s="277"/>
      <c r="F217" s="277"/>
      <c r="G217" s="277"/>
      <c r="H217" s="278"/>
    </row>
    <row r="218" spans="1:14" ht="15.75" thickBot="1" x14ac:dyDescent="0.3">
      <c r="A218" s="279">
        <f>SUM(A216:H216)</f>
        <v>22</v>
      </c>
      <c r="B218" s="280"/>
      <c r="C218" s="280"/>
      <c r="D218" s="280"/>
      <c r="E218" s="280"/>
      <c r="F218" s="280"/>
      <c r="G218" s="280"/>
      <c r="H218" s="281"/>
    </row>
    <row r="219" spans="1:14" ht="15.75" thickTop="1" x14ac:dyDescent="0.25"/>
    <row r="220" spans="1:14" ht="18.75" x14ac:dyDescent="0.25">
      <c r="A220" s="337" t="s">
        <v>125</v>
      </c>
      <c r="B220" s="337"/>
      <c r="C220" s="337"/>
      <c r="D220" s="337"/>
      <c r="E220" s="337"/>
      <c r="F220" s="337"/>
      <c r="G220" s="337"/>
      <c r="H220" s="337"/>
    </row>
    <row r="222" spans="1:14" ht="15.75" thickBot="1" x14ac:dyDescent="0.3"/>
    <row r="223" spans="1:14" ht="16.5" thickTop="1" thickBot="1" x14ac:dyDescent="0.3">
      <c r="A223" s="282" t="s">
        <v>126</v>
      </c>
      <c r="B223" s="283"/>
      <c r="C223" s="283"/>
      <c r="D223" s="283"/>
      <c r="E223" s="283"/>
      <c r="F223" s="283"/>
      <c r="G223" s="283"/>
      <c r="H223" s="284"/>
    </row>
    <row r="224" spans="1:14" ht="15.75" thickTop="1" x14ac:dyDescent="0.25">
      <c r="A224" s="285" t="s">
        <v>127</v>
      </c>
      <c r="B224" s="286"/>
      <c r="C224" s="287" t="s">
        <v>132</v>
      </c>
      <c r="D224" s="288"/>
      <c r="E224" s="287" t="s">
        <v>133</v>
      </c>
      <c r="F224" s="288"/>
      <c r="G224" s="287" t="s">
        <v>1</v>
      </c>
      <c r="H224" s="288"/>
      <c r="N224" t="s">
        <v>1</v>
      </c>
    </row>
    <row r="225" spans="1:11" ht="15.75" thickBot="1" x14ac:dyDescent="0.3">
      <c r="A225" s="289">
        <v>40977</v>
      </c>
      <c r="B225" s="290"/>
      <c r="C225" s="289">
        <v>40984</v>
      </c>
      <c r="D225" s="290"/>
      <c r="E225" s="289">
        <v>40991</v>
      </c>
      <c r="F225" s="290"/>
      <c r="G225" s="289" t="s">
        <v>1</v>
      </c>
      <c r="H225" s="290"/>
    </row>
    <row r="226" spans="1:11" ht="15.75" thickBot="1" x14ac:dyDescent="0.3">
      <c r="A226" s="8" t="s">
        <v>8</v>
      </c>
      <c r="B226" s="88" t="s">
        <v>2</v>
      </c>
      <c r="C226" s="7" t="s">
        <v>8</v>
      </c>
      <c r="D226" s="88" t="s">
        <v>2</v>
      </c>
      <c r="E226" s="4" t="s">
        <v>8</v>
      </c>
      <c r="F226" s="88" t="s">
        <v>2</v>
      </c>
      <c r="G226" s="4" t="s">
        <v>8</v>
      </c>
      <c r="H226" s="89" t="s">
        <v>2</v>
      </c>
      <c r="J226" s="291" t="s">
        <v>131</v>
      </c>
      <c r="K226" s="292"/>
    </row>
    <row r="227" spans="1:11" x14ac:dyDescent="0.25">
      <c r="A227" s="90" t="s">
        <v>128</v>
      </c>
      <c r="B227" s="86">
        <v>520</v>
      </c>
      <c r="C227" s="86" t="s">
        <v>1</v>
      </c>
      <c r="D227" s="86" t="s">
        <v>1</v>
      </c>
      <c r="E227" s="86">
        <v>0</v>
      </c>
      <c r="F227" s="86">
        <v>0</v>
      </c>
      <c r="G227" s="86" t="s">
        <v>1</v>
      </c>
      <c r="H227" s="86" t="s">
        <v>1</v>
      </c>
      <c r="J227" s="21" t="s">
        <v>9</v>
      </c>
      <c r="K227" s="22" t="s">
        <v>10</v>
      </c>
    </row>
    <row r="228" spans="1:11" x14ac:dyDescent="0.25">
      <c r="A228" s="90" t="s">
        <v>129</v>
      </c>
      <c r="B228" s="86">
        <v>720</v>
      </c>
      <c r="C228" s="86" t="s">
        <v>1</v>
      </c>
      <c r="D228" s="86" t="s">
        <v>1</v>
      </c>
      <c r="E228" s="86">
        <v>0</v>
      </c>
      <c r="F228" s="86">
        <v>0</v>
      </c>
      <c r="G228" s="86" t="s">
        <v>1</v>
      </c>
      <c r="H228" s="86" t="s">
        <v>1</v>
      </c>
      <c r="J228" s="23">
        <f>+A236</f>
        <v>3</v>
      </c>
      <c r="K228" s="24">
        <f>+B234+D234+F234+H234</f>
        <v>1540</v>
      </c>
    </row>
    <row r="229" spans="1:11" x14ac:dyDescent="0.25">
      <c r="A229" s="90" t="s">
        <v>130</v>
      </c>
      <c r="B229" s="86">
        <v>300</v>
      </c>
      <c r="C229" s="86" t="s">
        <v>1</v>
      </c>
      <c r="D229" s="86" t="s">
        <v>1</v>
      </c>
      <c r="E229" s="86">
        <v>0</v>
      </c>
      <c r="F229" s="86">
        <v>0</v>
      </c>
      <c r="G229" s="86" t="s">
        <v>60</v>
      </c>
      <c r="H229" s="86" t="s">
        <v>1</v>
      </c>
      <c r="J229" s="293" t="s">
        <v>61</v>
      </c>
      <c r="K229" s="294"/>
    </row>
    <row r="230" spans="1:11" ht="15.75" thickBot="1" x14ac:dyDescent="0.3">
      <c r="A230" s="90" t="s">
        <v>1</v>
      </c>
      <c r="B230" s="86" t="s">
        <v>1</v>
      </c>
      <c r="C230" s="86" t="s">
        <v>1</v>
      </c>
      <c r="D230" s="86" t="s">
        <v>1</v>
      </c>
      <c r="E230" s="86">
        <v>0</v>
      </c>
      <c r="F230" s="86">
        <v>0</v>
      </c>
      <c r="G230" s="86" t="s">
        <v>1</v>
      </c>
      <c r="H230" s="86" t="s">
        <v>1</v>
      </c>
      <c r="J230" s="295">
        <f>SUM(A238:H238)</f>
        <v>27</v>
      </c>
      <c r="K230" s="296"/>
    </row>
    <row r="231" spans="1:11" x14ac:dyDescent="0.25">
      <c r="A231" s="90" t="s">
        <v>1</v>
      </c>
      <c r="B231" s="86" t="s">
        <v>1</v>
      </c>
      <c r="C231" s="86" t="s">
        <v>1</v>
      </c>
      <c r="D231" s="86" t="s">
        <v>1</v>
      </c>
      <c r="E231" s="86">
        <v>0</v>
      </c>
      <c r="F231" s="86">
        <v>0</v>
      </c>
      <c r="G231" s="86" t="s">
        <v>1</v>
      </c>
      <c r="H231" s="86" t="s">
        <v>1</v>
      </c>
    </row>
    <row r="232" spans="1:11" x14ac:dyDescent="0.25">
      <c r="A232" s="90" t="s">
        <v>1</v>
      </c>
      <c r="B232" s="86" t="s">
        <v>1</v>
      </c>
      <c r="C232" s="3"/>
      <c r="D232" s="15"/>
      <c r="E232" s="3"/>
      <c r="F232" s="15"/>
      <c r="G232" s="3"/>
      <c r="H232" s="15"/>
    </row>
    <row r="233" spans="1:11" x14ac:dyDescent="0.25">
      <c r="A233" s="8" t="s">
        <v>9</v>
      </c>
      <c r="B233" s="88" t="s">
        <v>10</v>
      </c>
      <c r="C233" s="4" t="s">
        <v>9</v>
      </c>
      <c r="D233" s="89" t="s">
        <v>10</v>
      </c>
      <c r="E233" s="4" t="s">
        <v>9</v>
      </c>
      <c r="F233" s="89" t="s">
        <v>10</v>
      </c>
      <c r="G233" s="4" t="s">
        <v>9</v>
      </c>
      <c r="H233" s="89" t="s">
        <v>10</v>
      </c>
    </row>
    <row r="234" spans="1:11" x14ac:dyDescent="0.25">
      <c r="A234" s="90">
        <v>3</v>
      </c>
      <c r="B234" s="86">
        <f>SUM(B227:B232)</f>
        <v>1540</v>
      </c>
      <c r="C234" s="86">
        <v>0</v>
      </c>
      <c r="D234" s="87">
        <v>0</v>
      </c>
      <c r="E234" s="86">
        <v>0</v>
      </c>
      <c r="F234" s="87">
        <f>SUM(F227:F232)</f>
        <v>0</v>
      </c>
      <c r="G234" s="86">
        <v>0</v>
      </c>
      <c r="H234" s="87">
        <f>SUM(H227:H232)</f>
        <v>0</v>
      </c>
    </row>
    <row r="235" spans="1:11" x14ac:dyDescent="0.25">
      <c r="A235" s="276" t="s">
        <v>9</v>
      </c>
      <c r="B235" s="277"/>
      <c r="C235" s="277"/>
      <c r="D235" s="277"/>
      <c r="E235" s="277"/>
      <c r="F235" s="277"/>
      <c r="G235" s="277"/>
      <c r="H235" s="278"/>
    </row>
    <row r="236" spans="1:11" x14ac:dyDescent="0.25">
      <c r="A236" s="297">
        <f>+A234+C234+E234+G234</f>
        <v>3</v>
      </c>
      <c r="B236" s="298"/>
      <c r="C236" s="298"/>
      <c r="D236" s="298"/>
      <c r="E236" s="298"/>
      <c r="F236" s="298"/>
      <c r="G236" s="298"/>
      <c r="H236" s="299"/>
    </row>
    <row r="237" spans="1:11" x14ac:dyDescent="0.25">
      <c r="A237" s="300" t="s">
        <v>61</v>
      </c>
      <c r="B237" s="301"/>
      <c r="C237" s="302" t="s">
        <v>61</v>
      </c>
      <c r="D237" s="301"/>
      <c r="E237" s="302" t="s">
        <v>61</v>
      </c>
      <c r="F237" s="301"/>
      <c r="G237" s="303" t="s">
        <v>61</v>
      </c>
      <c r="H237" s="304"/>
    </row>
    <row r="238" spans="1:11" x14ac:dyDescent="0.25">
      <c r="A238" s="271">
        <v>16</v>
      </c>
      <c r="B238" s="272"/>
      <c r="C238" s="273">
        <v>1</v>
      </c>
      <c r="D238" s="272"/>
      <c r="E238" s="273">
        <v>10</v>
      </c>
      <c r="F238" s="272"/>
      <c r="G238" s="274">
        <v>0</v>
      </c>
      <c r="H238" s="275"/>
    </row>
    <row r="239" spans="1:11" x14ac:dyDescent="0.25">
      <c r="A239" s="276" t="s">
        <v>61</v>
      </c>
      <c r="B239" s="277"/>
      <c r="C239" s="277"/>
      <c r="D239" s="277"/>
      <c r="E239" s="277"/>
      <c r="F239" s="277"/>
      <c r="G239" s="277"/>
      <c r="H239" s="278"/>
    </row>
    <row r="240" spans="1:11" ht="15.75" thickBot="1" x14ac:dyDescent="0.3">
      <c r="A240" s="279">
        <f>SUM(A238:H238)</f>
        <v>27</v>
      </c>
      <c r="B240" s="280"/>
      <c r="C240" s="280"/>
      <c r="D240" s="280"/>
      <c r="E240" s="280"/>
      <c r="F240" s="280"/>
      <c r="G240" s="280"/>
      <c r="H240" s="281"/>
    </row>
    <row r="241" spans="1:11" ht="15.75" thickTop="1" x14ac:dyDescent="0.25"/>
    <row r="242" spans="1:11" ht="15.75" thickBot="1" x14ac:dyDescent="0.3"/>
    <row r="243" spans="1:11" ht="16.5" thickTop="1" thickBot="1" x14ac:dyDescent="0.3">
      <c r="A243" s="282" t="s">
        <v>134</v>
      </c>
      <c r="B243" s="283"/>
      <c r="C243" s="283"/>
      <c r="D243" s="283"/>
      <c r="E243" s="283"/>
      <c r="F243" s="283"/>
      <c r="G243" s="283"/>
      <c r="H243" s="284"/>
    </row>
    <row r="244" spans="1:11" ht="15.75" thickTop="1" x14ac:dyDescent="0.25">
      <c r="A244" s="285" t="s">
        <v>135</v>
      </c>
      <c r="B244" s="286"/>
      <c r="C244" s="287" t="s">
        <v>142</v>
      </c>
      <c r="D244" s="288"/>
      <c r="E244" s="287" t="s">
        <v>162</v>
      </c>
      <c r="F244" s="288"/>
      <c r="G244" s="287" t="s">
        <v>1</v>
      </c>
      <c r="H244" s="288"/>
    </row>
    <row r="245" spans="1:11" ht="15.75" thickBot="1" x14ac:dyDescent="0.3">
      <c r="A245" s="289">
        <v>41003</v>
      </c>
      <c r="B245" s="290"/>
      <c r="C245" s="289">
        <v>41003</v>
      </c>
      <c r="D245" s="290"/>
      <c r="E245" s="289">
        <v>41019</v>
      </c>
      <c r="F245" s="290"/>
      <c r="G245" s="289" t="s">
        <v>1</v>
      </c>
      <c r="H245" s="290"/>
    </row>
    <row r="246" spans="1:11" ht="15.75" thickBot="1" x14ac:dyDescent="0.3">
      <c r="A246" s="8" t="s">
        <v>8</v>
      </c>
      <c r="B246" s="93" t="s">
        <v>2</v>
      </c>
      <c r="C246" s="7" t="s">
        <v>8</v>
      </c>
      <c r="D246" s="93" t="s">
        <v>2</v>
      </c>
      <c r="E246" s="4" t="s">
        <v>8</v>
      </c>
      <c r="F246" s="93" t="s">
        <v>2</v>
      </c>
      <c r="G246" s="4" t="s">
        <v>8</v>
      </c>
      <c r="H246" s="94" t="s">
        <v>2</v>
      </c>
      <c r="J246" s="291" t="s">
        <v>165</v>
      </c>
      <c r="K246" s="292"/>
    </row>
    <row r="247" spans="1:11" x14ac:dyDescent="0.25">
      <c r="A247" s="95" t="s">
        <v>136</v>
      </c>
      <c r="B247" s="91">
        <v>650</v>
      </c>
      <c r="C247" s="91" t="s">
        <v>143</v>
      </c>
      <c r="D247" s="91">
        <v>700</v>
      </c>
      <c r="E247" s="91" t="s">
        <v>163</v>
      </c>
      <c r="F247" s="91">
        <v>200</v>
      </c>
      <c r="G247" s="91" t="s">
        <v>1</v>
      </c>
      <c r="H247" s="91" t="s">
        <v>1</v>
      </c>
      <c r="J247" s="21" t="s">
        <v>9</v>
      </c>
      <c r="K247" s="22" t="s">
        <v>10</v>
      </c>
    </row>
    <row r="248" spans="1:11" x14ac:dyDescent="0.25">
      <c r="A248" s="95" t="s">
        <v>137</v>
      </c>
      <c r="B248" s="91">
        <v>400</v>
      </c>
      <c r="C248" s="91" t="s">
        <v>1</v>
      </c>
      <c r="D248" s="91" t="s">
        <v>1</v>
      </c>
      <c r="E248" s="91">
        <v>0</v>
      </c>
      <c r="F248" s="91">
        <v>0</v>
      </c>
      <c r="G248" s="91" t="s">
        <v>1</v>
      </c>
      <c r="H248" s="91" t="s">
        <v>1</v>
      </c>
      <c r="J248" s="23">
        <f>+A256</f>
        <v>8</v>
      </c>
      <c r="K248" s="24">
        <f>+B254+D254+F254+H254</f>
        <v>3370</v>
      </c>
    </row>
    <row r="249" spans="1:11" x14ac:dyDescent="0.25">
      <c r="A249" s="95" t="s">
        <v>138</v>
      </c>
      <c r="B249" s="91">
        <v>300</v>
      </c>
      <c r="C249" s="91" t="s">
        <v>1</v>
      </c>
      <c r="D249" s="91" t="s">
        <v>1</v>
      </c>
      <c r="E249" s="91">
        <v>0</v>
      </c>
      <c r="F249" s="91">
        <v>0</v>
      </c>
      <c r="G249" s="91" t="s">
        <v>60</v>
      </c>
      <c r="H249" s="91" t="s">
        <v>1</v>
      </c>
      <c r="J249" s="293" t="s">
        <v>61</v>
      </c>
      <c r="K249" s="294"/>
    </row>
    <row r="250" spans="1:11" ht="15.75" thickBot="1" x14ac:dyDescent="0.3">
      <c r="A250" s="95" t="s">
        <v>139</v>
      </c>
      <c r="B250" s="91">
        <v>200</v>
      </c>
      <c r="C250" s="91" t="s">
        <v>1</v>
      </c>
      <c r="D250" s="91" t="s">
        <v>1</v>
      </c>
      <c r="E250" s="91">
        <v>0</v>
      </c>
      <c r="F250" s="91">
        <v>0</v>
      </c>
      <c r="G250" s="91" t="s">
        <v>1</v>
      </c>
      <c r="H250" s="91" t="s">
        <v>1</v>
      </c>
      <c r="J250" s="295">
        <f>SUM(A258:H258)</f>
        <v>26</v>
      </c>
      <c r="K250" s="296"/>
    </row>
    <row r="251" spans="1:11" x14ac:dyDescent="0.25">
      <c r="A251" s="95" t="s">
        <v>140</v>
      </c>
      <c r="B251" s="91">
        <v>720</v>
      </c>
      <c r="C251" s="91" t="s">
        <v>1</v>
      </c>
      <c r="D251" s="91" t="s">
        <v>1</v>
      </c>
      <c r="E251" s="91">
        <v>0</v>
      </c>
      <c r="F251" s="91">
        <v>0</v>
      </c>
      <c r="G251" s="91" t="s">
        <v>1</v>
      </c>
      <c r="H251" s="91" t="s">
        <v>1</v>
      </c>
    </row>
    <row r="252" spans="1:11" x14ac:dyDescent="0.25">
      <c r="A252" s="95" t="s">
        <v>141</v>
      </c>
      <c r="B252" s="91">
        <v>200</v>
      </c>
      <c r="C252" s="3"/>
      <c r="D252" s="15"/>
      <c r="E252" s="3"/>
      <c r="F252" s="15"/>
      <c r="G252" s="3"/>
      <c r="H252" s="15"/>
    </row>
    <row r="253" spans="1:11" x14ac:dyDescent="0.25">
      <c r="A253" s="8" t="s">
        <v>9</v>
      </c>
      <c r="B253" s="93" t="s">
        <v>10</v>
      </c>
      <c r="C253" s="4" t="s">
        <v>9</v>
      </c>
      <c r="D253" s="94" t="s">
        <v>10</v>
      </c>
      <c r="E253" s="4" t="s">
        <v>9</v>
      </c>
      <c r="F253" s="94" t="s">
        <v>10</v>
      </c>
      <c r="G253" s="4" t="s">
        <v>9</v>
      </c>
      <c r="H253" s="94" t="s">
        <v>10</v>
      </c>
    </row>
    <row r="254" spans="1:11" x14ac:dyDescent="0.25">
      <c r="A254" s="95">
        <v>6</v>
      </c>
      <c r="B254" s="91">
        <f>SUM(B247:B252)</f>
        <v>2470</v>
      </c>
      <c r="C254" s="91">
        <v>1</v>
      </c>
      <c r="D254" s="96">
        <f>SUM(D247:D252)</f>
        <v>700</v>
      </c>
      <c r="E254" s="91">
        <v>1</v>
      </c>
      <c r="F254" s="92">
        <f>SUM(F247:F252)</f>
        <v>200</v>
      </c>
      <c r="G254" s="91">
        <v>0</v>
      </c>
      <c r="H254" s="92">
        <f>SUM(H247:H252)</f>
        <v>0</v>
      </c>
    </row>
    <row r="255" spans="1:11" x14ac:dyDescent="0.25">
      <c r="A255" s="276" t="s">
        <v>9</v>
      </c>
      <c r="B255" s="277"/>
      <c r="C255" s="277"/>
      <c r="D255" s="277"/>
      <c r="E255" s="277"/>
      <c r="F255" s="277"/>
      <c r="G255" s="277"/>
      <c r="H255" s="278"/>
    </row>
    <row r="256" spans="1:11" x14ac:dyDescent="0.25">
      <c r="A256" s="297">
        <f>+A254+C254+E254+G254</f>
        <v>8</v>
      </c>
      <c r="B256" s="298"/>
      <c r="C256" s="298"/>
      <c r="D256" s="298"/>
      <c r="E256" s="298"/>
      <c r="F256" s="298"/>
      <c r="G256" s="298"/>
      <c r="H256" s="299"/>
    </row>
    <row r="257" spans="1:11" x14ac:dyDescent="0.25">
      <c r="A257" s="300" t="s">
        <v>61</v>
      </c>
      <c r="B257" s="301"/>
      <c r="C257" s="302" t="s">
        <v>61</v>
      </c>
      <c r="D257" s="301"/>
      <c r="E257" s="302" t="s">
        <v>61</v>
      </c>
      <c r="F257" s="301"/>
      <c r="G257" s="303" t="s">
        <v>61</v>
      </c>
      <c r="H257" s="304"/>
    </row>
    <row r="258" spans="1:11" x14ac:dyDescent="0.25">
      <c r="A258" s="271">
        <v>14</v>
      </c>
      <c r="B258" s="272"/>
      <c r="C258" s="273">
        <v>0</v>
      </c>
      <c r="D258" s="272"/>
      <c r="E258" s="273">
        <v>12</v>
      </c>
      <c r="F258" s="272"/>
      <c r="G258" s="274">
        <v>0</v>
      </c>
      <c r="H258" s="275"/>
    </row>
    <row r="259" spans="1:11" x14ac:dyDescent="0.25">
      <c r="A259" s="276" t="s">
        <v>61</v>
      </c>
      <c r="B259" s="277"/>
      <c r="C259" s="277"/>
      <c r="D259" s="277"/>
      <c r="E259" s="277"/>
      <c r="F259" s="277"/>
      <c r="G259" s="277"/>
      <c r="H259" s="278"/>
    </row>
    <row r="260" spans="1:11" ht="15.75" thickBot="1" x14ac:dyDescent="0.3">
      <c r="A260" s="279">
        <f>SUM(A258:H258)</f>
        <v>26</v>
      </c>
      <c r="B260" s="280"/>
      <c r="C260" s="280"/>
      <c r="D260" s="280"/>
      <c r="E260" s="280"/>
      <c r="F260" s="280"/>
      <c r="G260" s="280"/>
      <c r="H260" s="281"/>
    </row>
    <row r="261" spans="1:11" ht="15.75" thickTop="1" x14ac:dyDescent="0.25"/>
    <row r="262" spans="1:11" ht="15.75" thickBot="1" x14ac:dyDescent="0.3"/>
    <row r="263" spans="1:11" ht="16.5" thickTop="1" thickBot="1" x14ac:dyDescent="0.3">
      <c r="A263" s="282" t="s">
        <v>164</v>
      </c>
      <c r="B263" s="283"/>
      <c r="C263" s="283"/>
      <c r="D263" s="283"/>
      <c r="E263" s="283"/>
      <c r="F263" s="283"/>
      <c r="G263" s="283"/>
      <c r="H263" s="284"/>
    </row>
    <row r="264" spans="1:11" ht="15.75" thickTop="1" x14ac:dyDescent="0.25">
      <c r="A264" s="285" t="s">
        <v>167</v>
      </c>
      <c r="B264" s="286"/>
      <c r="C264" s="287" t="s">
        <v>169</v>
      </c>
      <c r="D264" s="288"/>
      <c r="E264" s="287" t="s">
        <v>170</v>
      </c>
      <c r="F264" s="288"/>
      <c r="G264" s="287" t="s">
        <v>1</v>
      </c>
      <c r="H264" s="288"/>
    </row>
    <row r="265" spans="1:11" ht="15.75" thickBot="1" x14ac:dyDescent="0.3">
      <c r="A265" s="289">
        <v>41032</v>
      </c>
      <c r="B265" s="290"/>
      <c r="C265" s="289">
        <v>41039</v>
      </c>
      <c r="D265" s="290"/>
      <c r="E265" s="289">
        <v>41052</v>
      </c>
      <c r="F265" s="290"/>
      <c r="G265" s="289" t="s">
        <v>1</v>
      </c>
      <c r="H265" s="290"/>
    </row>
    <row r="266" spans="1:11" ht="15.75" thickBot="1" x14ac:dyDescent="0.3">
      <c r="A266" s="8" t="s">
        <v>8</v>
      </c>
      <c r="B266" s="110" t="s">
        <v>2</v>
      </c>
      <c r="C266" s="7" t="s">
        <v>8</v>
      </c>
      <c r="D266" s="110" t="s">
        <v>2</v>
      </c>
      <c r="E266" s="4" t="s">
        <v>8</v>
      </c>
      <c r="F266" s="110" t="s">
        <v>2</v>
      </c>
      <c r="G266" s="4" t="s">
        <v>8</v>
      </c>
      <c r="H266" s="111" t="s">
        <v>2</v>
      </c>
      <c r="J266" s="291" t="s">
        <v>166</v>
      </c>
      <c r="K266" s="292"/>
    </row>
    <row r="267" spans="1:11" x14ac:dyDescent="0.25">
      <c r="A267" s="112" t="s">
        <v>168</v>
      </c>
      <c r="B267" s="108">
        <v>1000</v>
      </c>
      <c r="C267" s="108" t="s">
        <v>1</v>
      </c>
      <c r="D267" s="108" t="s">
        <v>1</v>
      </c>
      <c r="E267" s="108">
        <v>0</v>
      </c>
      <c r="F267" s="108">
        <v>0</v>
      </c>
      <c r="G267" s="108" t="s">
        <v>1</v>
      </c>
      <c r="H267" s="108" t="s">
        <v>1</v>
      </c>
      <c r="J267" s="21" t="s">
        <v>9</v>
      </c>
      <c r="K267" s="22" t="s">
        <v>10</v>
      </c>
    </row>
    <row r="268" spans="1:11" x14ac:dyDescent="0.25">
      <c r="A268" s="112" t="s">
        <v>1</v>
      </c>
      <c r="B268" s="108">
        <v>0</v>
      </c>
      <c r="C268" s="108" t="s">
        <v>1</v>
      </c>
      <c r="D268" s="108" t="s">
        <v>1</v>
      </c>
      <c r="E268" s="108">
        <v>0</v>
      </c>
      <c r="F268" s="108">
        <v>0</v>
      </c>
      <c r="G268" s="108" t="s">
        <v>1</v>
      </c>
      <c r="H268" s="108" t="s">
        <v>1</v>
      </c>
      <c r="J268" s="23">
        <f>+A276</f>
        <v>1</v>
      </c>
      <c r="K268" s="24">
        <f>+B274+D274+F274+H274</f>
        <v>1000</v>
      </c>
    </row>
    <row r="269" spans="1:11" x14ac:dyDescent="0.25">
      <c r="A269" s="112" t="s">
        <v>1</v>
      </c>
      <c r="B269" s="108">
        <v>0</v>
      </c>
      <c r="C269" s="108" t="s">
        <v>1</v>
      </c>
      <c r="D269" s="108" t="s">
        <v>1</v>
      </c>
      <c r="E269" s="108">
        <v>0</v>
      </c>
      <c r="F269" s="108">
        <v>0</v>
      </c>
      <c r="G269" s="108" t="s">
        <v>60</v>
      </c>
      <c r="H269" s="108" t="s">
        <v>1</v>
      </c>
      <c r="J269" s="293" t="s">
        <v>61</v>
      </c>
      <c r="K269" s="294"/>
    </row>
    <row r="270" spans="1:11" ht="15.75" thickBot="1" x14ac:dyDescent="0.3">
      <c r="A270" s="112" t="s">
        <v>1</v>
      </c>
      <c r="B270" s="108">
        <v>0</v>
      </c>
      <c r="C270" s="108" t="s">
        <v>1</v>
      </c>
      <c r="D270" s="108" t="s">
        <v>1</v>
      </c>
      <c r="E270" s="108">
        <v>0</v>
      </c>
      <c r="F270" s="108">
        <v>0</v>
      </c>
      <c r="G270" s="108" t="s">
        <v>1</v>
      </c>
      <c r="H270" s="108" t="s">
        <v>1</v>
      </c>
      <c r="J270" s="295">
        <f>SUM(A278:H278)</f>
        <v>25</v>
      </c>
      <c r="K270" s="296"/>
    </row>
    <row r="271" spans="1:11" x14ac:dyDescent="0.25">
      <c r="A271" s="112" t="s">
        <v>1</v>
      </c>
      <c r="B271" s="108">
        <v>0</v>
      </c>
      <c r="C271" s="108" t="s">
        <v>1</v>
      </c>
      <c r="D271" s="108" t="s">
        <v>1</v>
      </c>
      <c r="E271" s="108">
        <v>0</v>
      </c>
      <c r="F271" s="108">
        <v>0</v>
      </c>
      <c r="G271" s="108" t="s">
        <v>1</v>
      </c>
      <c r="H271" s="108" t="s">
        <v>1</v>
      </c>
    </row>
    <row r="272" spans="1:11" x14ac:dyDescent="0.25">
      <c r="A272" s="112" t="s">
        <v>1</v>
      </c>
      <c r="B272" s="108">
        <v>0</v>
      </c>
      <c r="C272" s="3"/>
      <c r="D272" s="15"/>
      <c r="E272" s="3"/>
      <c r="F272" s="15"/>
      <c r="G272" s="3"/>
      <c r="H272" s="15"/>
    </row>
    <row r="273" spans="1:12" x14ac:dyDescent="0.25">
      <c r="A273" s="8" t="s">
        <v>9</v>
      </c>
      <c r="B273" s="110" t="s">
        <v>10</v>
      </c>
      <c r="C273" s="4" t="s">
        <v>9</v>
      </c>
      <c r="D273" s="111" t="s">
        <v>10</v>
      </c>
      <c r="E273" s="4" t="s">
        <v>9</v>
      </c>
      <c r="F273" s="111" t="s">
        <v>10</v>
      </c>
      <c r="G273" s="4" t="s">
        <v>9</v>
      </c>
      <c r="H273" s="111" t="s">
        <v>10</v>
      </c>
    </row>
    <row r="274" spans="1:12" x14ac:dyDescent="0.25">
      <c r="A274" s="112">
        <v>1</v>
      </c>
      <c r="B274" s="108">
        <f>SUM(B267:B272)</f>
        <v>1000</v>
      </c>
      <c r="C274" s="108">
        <v>0</v>
      </c>
      <c r="D274" s="108">
        <f>SUM(D267:D272)</f>
        <v>0</v>
      </c>
      <c r="E274" s="108">
        <v>0</v>
      </c>
      <c r="F274" s="109">
        <f>SUM(F267:F272)</f>
        <v>0</v>
      </c>
      <c r="G274" s="108">
        <v>0</v>
      </c>
      <c r="H274" s="109">
        <f>SUM(H267:H272)</f>
        <v>0</v>
      </c>
    </row>
    <row r="275" spans="1:12" x14ac:dyDescent="0.25">
      <c r="A275" s="276" t="s">
        <v>9</v>
      </c>
      <c r="B275" s="277"/>
      <c r="C275" s="277"/>
      <c r="D275" s="277"/>
      <c r="E275" s="277"/>
      <c r="F275" s="277"/>
      <c r="G275" s="277"/>
      <c r="H275" s="278"/>
    </row>
    <row r="276" spans="1:12" x14ac:dyDescent="0.25">
      <c r="A276" s="297">
        <f>+A274+C274+E274+G274</f>
        <v>1</v>
      </c>
      <c r="B276" s="298"/>
      <c r="C276" s="298"/>
      <c r="D276" s="298"/>
      <c r="E276" s="298"/>
      <c r="F276" s="298"/>
      <c r="G276" s="298"/>
      <c r="H276" s="299"/>
    </row>
    <row r="277" spans="1:12" x14ac:dyDescent="0.25">
      <c r="A277" s="300" t="s">
        <v>61</v>
      </c>
      <c r="B277" s="301"/>
      <c r="C277" s="302" t="s">
        <v>61</v>
      </c>
      <c r="D277" s="301"/>
      <c r="E277" s="302" t="s">
        <v>61</v>
      </c>
      <c r="F277" s="301"/>
      <c r="G277" s="303" t="s">
        <v>61</v>
      </c>
      <c r="H277" s="304"/>
    </row>
    <row r="278" spans="1:12" x14ac:dyDescent="0.25">
      <c r="A278" s="271">
        <v>22</v>
      </c>
      <c r="B278" s="272"/>
      <c r="C278" s="273">
        <v>1</v>
      </c>
      <c r="D278" s="272"/>
      <c r="E278" s="273">
        <v>2</v>
      </c>
      <c r="F278" s="272"/>
      <c r="G278" s="274">
        <v>0</v>
      </c>
      <c r="H278" s="275"/>
    </row>
    <row r="279" spans="1:12" x14ac:dyDescent="0.25">
      <c r="A279" s="276" t="s">
        <v>61</v>
      </c>
      <c r="B279" s="277"/>
      <c r="C279" s="277"/>
      <c r="D279" s="277"/>
      <c r="E279" s="277"/>
      <c r="F279" s="277"/>
      <c r="G279" s="277"/>
      <c r="H279" s="278"/>
      <c r="L279" t="s">
        <v>1</v>
      </c>
    </row>
    <row r="280" spans="1:12" ht="15.75" thickBot="1" x14ac:dyDescent="0.3">
      <c r="A280" s="279">
        <f>SUM(A278:H278)</f>
        <v>25</v>
      </c>
      <c r="B280" s="280"/>
      <c r="C280" s="280"/>
      <c r="D280" s="280"/>
      <c r="E280" s="280"/>
      <c r="F280" s="280"/>
      <c r="G280" s="280"/>
      <c r="H280" s="281"/>
    </row>
    <row r="281" spans="1:12" ht="15.75" thickTop="1" x14ac:dyDescent="0.25"/>
    <row r="282" spans="1:12" ht="15.75" thickBot="1" x14ac:dyDescent="0.3"/>
    <row r="283" spans="1:12" ht="16.5" thickTop="1" thickBot="1" x14ac:dyDescent="0.3">
      <c r="A283" s="282" t="s">
        <v>171</v>
      </c>
      <c r="B283" s="283"/>
      <c r="C283" s="283"/>
      <c r="D283" s="283"/>
      <c r="E283" s="283"/>
      <c r="F283" s="283"/>
      <c r="G283" s="283"/>
      <c r="H283" s="284"/>
    </row>
    <row r="284" spans="1:12" ht="15.75" thickTop="1" x14ac:dyDescent="0.25">
      <c r="A284" s="285" t="s">
        <v>172</v>
      </c>
      <c r="B284" s="286"/>
      <c r="C284" s="287" t="s">
        <v>175</v>
      </c>
      <c r="D284" s="288"/>
      <c r="E284" s="287" t="s">
        <v>1</v>
      </c>
      <c r="F284" s="288"/>
      <c r="G284" s="287" t="s">
        <v>1</v>
      </c>
      <c r="H284" s="288"/>
    </row>
    <row r="285" spans="1:12" ht="15.75" thickBot="1" x14ac:dyDescent="0.3">
      <c r="A285" s="289">
        <v>41061</v>
      </c>
      <c r="B285" s="290"/>
      <c r="C285" s="289">
        <v>41075</v>
      </c>
      <c r="D285" s="290"/>
      <c r="E285" s="289" t="s">
        <v>1</v>
      </c>
      <c r="F285" s="290"/>
      <c r="G285" s="289" t="s">
        <v>1</v>
      </c>
      <c r="H285" s="290"/>
    </row>
    <row r="286" spans="1:12" ht="15.75" thickBot="1" x14ac:dyDescent="0.3">
      <c r="A286" s="8" t="s">
        <v>8</v>
      </c>
      <c r="B286" s="115" t="s">
        <v>2</v>
      </c>
      <c r="C286" s="7" t="s">
        <v>8</v>
      </c>
      <c r="D286" s="115" t="s">
        <v>2</v>
      </c>
      <c r="E286" s="4" t="s">
        <v>8</v>
      </c>
      <c r="F286" s="115" t="s">
        <v>2</v>
      </c>
      <c r="G286" s="4" t="s">
        <v>8</v>
      </c>
      <c r="H286" s="116" t="s">
        <v>2</v>
      </c>
      <c r="J286" s="291" t="s">
        <v>171</v>
      </c>
      <c r="K286" s="292"/>
    </row>
    <row r="287" spans="1:12" x14ac:dyDescent="0.25">
      <c r="A287" s="117" t="s">
        <v>173</v>
      </c>
      <c r="B287" s="113">
        <v>720</v>
      </c>
      <c r="C287" s="113" t="s">
        <v>176</v>
      </c>
      <c r="D287" s="113">
        <v>1000</v>
      </c>
      <c r="E287" s="113">
        <v>0</v>
      </c>
      <c r="F287" s="113">
        <v>0</v>
      </c>
      <c r="G287" s="113" t="s">
        <v>1</v>
      </c>
      <c r="H287" s="113" t="s">
        <v>1</v>
      </c>
      <c r="J287" s="21" t="s">
        <v>9</v>
      </c>
      <c r="K287" s="22" t="s">
        <v>10</v>
      </c>
    </row>
    <row r="288" spans="1:12" x14ac:dyDescent="0.25">
      <c r="A288" s="117" t="s">
        <v>174</v>
      </c>
      <c r="B288" s="113">
        <v>720</v>
      </c>
      <c r="C288" s="113" t="s">
        <v>177</v>
      </c>
      <c r="D288" s="113">
        <v>1000</v>
      </c>
      <c r="E288" s="113">
        <v>0</v>
      </c>
      <c r="F288" s="113">
        <v>0</v>
      </c>
      <c r="G288" s="113" t="s">
        <v>1</v>
      </c>
      <c r="H288" s="113" t="s">
        <v>1</v>
      </c>
      <c r="J288" s="23">
        <f>+A296</f>
        <v>5</v>
      </c>
      <c r="K288" s="24">
        <f>+B294+D294+F294+H294</f>
        <v>4400</v>
      </c>
    </row>
    <row r="289" spans="1:11" x14ac:dyDescent="0.25">
      <c r="A289" s="117" t="s">
        <v>1</v>
      </c>
      <c r="B289" s="113">
        <v>0</v>
      </c>
      <c r="C289" s="113" t="s">
        <v>178</v>
      </c>
      <c r="D289" s="113">
        <v>960</v>
      </c>
      <c r="E289" s="113">
        <v>0</v>
      </c>
      <c r="F289" s="113">
        <v>0</v>
      </c>
      <c r="G289" s="113" t="s">
        <v>60</v>
      </c>
      <c r="H289" s="113" t="s">
        <v>1</v>
      </c>
      <c r="J289" s="293" t="s">
        <v>61</v>
      </c>
      <c r="K289" s="294"/>
    </row>
    <row r="290" spans="1:11" ht="15.75" thickBot="1" x14ac:dyDescent="0.3">
      <c r="A290" s="117" t="s">
        <v>1</v>
      </c>
      <c r="B290" s="113">
        <v>0</v>
      </c>
      <c r="C290" s="113" t="s">
        <v>1</v>
      </c>
      <c r="D290" s="113" t="s">
        <v>1</v>
      </c>
      <c r="E290" s="113">
        <v>0</v>
      </c>
      <c r="F290" s="113">
        <v>0</v>
      </c>
      <c r="G290" s="113" t="s">
        <v>1</v>
      </c>
      <c r="H290" s="113" t="s">
        <v>1</v>
      </c>
      <c r="J290" s="295">
        <f>SUM(A298:H298)</f>
        <v>32</v>
      </c>
      <c r="K290" s="296"/>
    </row>
    <row r="291" spans="1:11" x14ac:dyDescent="0.25">
      <c r="A291" s="117" t="s">
        <v>1</v>
      </c>
      <c r="B291" s="113">
        <v>0</v>
      </c>
      <c r="C291" s="113" t="s">
        <v>1</v>
      </c>
      <c r="D291" s="113" t="s">
        <v>1</v>
      </c>
      <c r="E291" s="113">
        <v>0</v>
      </c>
      <c r="F291" s="113">
        <v>0</v>
      </c>
      <c r="G291" s="113" t="s">
        <v>1</v>
      </c>
      <c r="H291" s="113" t="s">
        <v>1</v>
      </c>
    </row>
    <row r="292" spans="1:11" x14ac:dyDescent="0.25">
      <c r="A292" s="117" t="s">
        <v>1</v>
      </c>
      <c r="B292" s="113">
        <v>0</v>
      </c>
      <c r="C292" s="3"/>
      <c r="D292" s="15"/>
      <c r="E292" s="3"/>
      <c r="F292" s="15"/>
      <c r="G292" s="3"/>
      <c r="H292" s="15"/>
    </row>
    <row r="293" spans="1:11" x14ac:dyDescent="0.25">
      <c r="A293" s="8" t="s">
        <v>9</v>
      </c>
      <c r="B293" s="115" t="s">
        <v>10</v>
      </c>
      <c r="C293" s="4" t="s">
        <v>9</v>
      </c>
      <c r="D293" s="116" t="s">
        <v>10</v>
      </c>
      <c r="E293" s="4" t="s">
        <v>9</v>
      </c>
      <c r="F293" s="116" t="s">
        <v>10</v>
      </c>
      <c r="G293" s="4" t="s">
        <v>9</v>
      </c>
      <c r="H293" s="116" t="s">
        <v>10</v>
      </c>
    </row>
    <row r="294" spans="1:11" x14ac:dyDescent="0.25">
      <c r="A294" s="117">
        <v>2</v>
      </c>
      <c r="B294" s="113">
        <f>SUM(B287:B292)</f>
        <v>1440</v>
      </c>
      <c r="C294" s="113">
        <v>3</v>
      </c>
      <c r="D294" s="113">
        <f>SUM(D287:D292)</f>
        <v>2960</v>
      </c>
      <c r="E294" s="113">
        <v>0</v>
      </c>
      <c r="F294" s="114">
        <f>SUM(F287:F292)</f>
        <v>0</v>
      </c>
      <c r="G294" s="113">
        <v>0</v>
      </c>
      <c r="H294" s="114">
        <f>SUM(H287:H292)</f>
        <v>0</v>
      </c>
    </row>
    <row r="295" spans="1:11" x14ac:dyDescent="0.25">
      <c r="A295" s="276" t="s">
        <v>9</v>
      </c>
      <c r="B295" s="277"/>
      <c r="C295" s="277"/>
      <c r="D295" s="277"/>
      <c r="E295" s="277"/>
      <c r="F295" s="277"/>
      <c r="G295" s="277"/>
      <c r="H295" s="278"/>
    </row>
    <row r="296" spans="1:11" x14ac:dyDescent="0.25">
      <c r="A296" s="297">
        <f>+A294+C294+E294+G294</f>
        <v>5</v>
      </c>
      <c r="B296" s="298"/>
      <c r="C296" s="298"/>
      <c r="D296" s="298"/>
      <c r="E296" s="298"/>
      <c r="F296" s="298"/>
      <c r="G296" s="298"/>
      <c r="H296" s="299"/>
    </row>
    <row r="297" spans="1:11" x14ac:dyDescent="0.25">
      <c r="A297" s="300" t="s">
        <v>61</v>
      </c>
      <c r="B297" s="301"/>
      <c r="C297" s="302" t="s">
        <v>61</v>
      </c>
      <c r="D297" s="301"/>
      <c r="E297" s="302" t="s">
        <v>61</v>
      </c>
      <c r="F297" s="301"/>
      <c r="G297" s="303" t="s">
        <v>61</v>
      </c>
      <c r="H297" s="304"/>
    </row>
    <row r="298" spans="1:11" x14ac:dyDescent="0.25">
      <c r="A298" s="271">
        <v>14</v>
      </c>
      <c r="B298" s="272"/>
      <c r="C298" s="273">
        <v>18</v>
      </c>
      <c r="D298" s="272"/>
      <c r="E298" s="273">
        <v>0</v>
      </c>
      <c r="F298" s="272"/>
      <c r="G298" s="274">
        <v>0</v>
      </c>
      <c r="H298" s="275"/>
    </row>
    <row r="299" spans="1:11" x14ac:dyDescent="0.25">
      <c r="A299" s="276" t="s">
        <v>61</v>
      </c>
      <c r="B299" s="277"/>
      <c r="C299" s="277"/>
      <c r="D299" s="277"/>
      <c r="E299" s="277"/>
      <c r="F299" s="277"/>
      <c r="G299" s="277"/>
      <c r="H299" s="278"/>
    </row>
    <row r="300" spans="1:11" ht="15.75" thickBot="1" x14ac:dyDescent="0.3">
      <c r="A300" s="279">
        <f>SUM(A298:H298)</f>
        <v>32</v>
      </c>
      <c r="B300" s="280"/>
      <c r="C300" s="280"/>
      <c r="D300" s="280"/>
      <c r="E300" s="280"/>
      <c r="F300" s="280"/>
      <c r="G300" s="280"/>
      <c r="H300" s="281"/>
    </row>
    <row r="301" spans="1:11" ht="15.75" thickTop="1" x14ac:dyDescent="0.25">
      <c r="A301" s="41"/>
      <c r="B301" s="41"/>
      <c r="C301" s="41"/>
      <c r="D301" s="41"/>
      <c r="E301" s="41"/>
      <c r="F301" s="41"/>
      <c r="G301" s="41"/>
      <c r="H301" s="41"/>
    </row>
    <row r="302" spans="1:11" ht="15.75" thickBot="1" x14ac:dyDescent="0.3"/>
    <row r="303" spans="1:11" ht="16.5" thickTop="1" thickBot="1" x14ac:dyDescent="0.3">
      <c r="A303" s="282" t="s">
        <v>179</v>
      </c>
      <c r="B303" s="283"/>
      <c r="C303" s="283"/>
      <c r="D303" s="283"/>
      <c r="E303" s="283"/>
      <c r="F303" s="283"/>
      <c r="G303" s="283"/>
      <c r="H303" s="284"/>
    </row>
    <row r="304" spans="1:11" ht="15.75" thickTop="1" x14ac:dyDescent="0.25">
      <c r="A304" s="285" t="s">
        <v>180</v>
      </c>
      <c r="B304" s="286"/>
      <c r="C304" s="287">
        <v>3.3</v>
      </c>
      <c r="D304" s="288"/>
      <c r="E304" s="287">
        <v>3.31</v>
      </c>
      <c r="F304" s="288"/>
      <c r="G304" s="287" t="s">
        <v>1</v>
      </c>
      <c r="H304" s="288"/>
    </row>
    <row r="305" spans="1:11" ht="15.75" thickBot="1" x14ac:dyDescent="0.3">
      <c r="A305" s="289">
        <v>41093</v>
      </c>
      <c r="B305" s="290"/>
      <c r="C305" s="289">
        <v>41103</v>
      </c>
      <c r="D305" s="290"/>
      <c r="E305" s="289">
        <v>41117</v>
      </c>
      <c r="F305" s="290"/>
      <c r="G305" s="289" t="s">
        <v>1</v>
      </c>
      <c r="H305" s="290"/>
    </row>
    <row r="306" spans="1:11" ht="15.75" thickBot="1" x14ac:dyDescent="0.3">
      <c r="A306" s="8" t="s">
        <v>8</v>
      </c>
      <c r="B306" s="120" t="s">
        <v>2</v>
      </c>
      <c r="C306" s="7" t="s">
        <v>8</v>
      </c>
      <c r="D306" s="120" t="s">
        <v>2</v>
      </c>
      <c r="E306" s="4" t="s">
        <v>8</v>
      </c>
      <c r="F306" s="120" t="s">
        <v>2</v>
      </c>
      <c r="G306" s="4" t="s">
        <v>8</v>
      </c>
      <c r="H306" s="121" t="s">
        <v>2</v>
      </c>
      <c r="J306" s="291" t="s">
        <v>179</v>
      </c>
      <c r="K306" s="292"/>
    </row>
    <row r="307" spans="1:11" x14ac:dyDescent="0.25">
      <c r="A307" s="122" t="s">
        <v>181</v>
      </c>
      <c r="B307" s="118">
        <v>480</v>
      </c>
      <c r="C307" s="118" t="s">
        <v>186</v>
      </c>
      <c r="D307" s="118">
        <v>240</v>
      </c>
      <c r="E307" s="118" t="s">
        <v>189</v>
      </c>
      <c r="F307" s="118">
        <v>200</v>
      </c>
      <c r="G307" s="118" t="s">
        <v>1</v>
      </c>
      <c r="H307" s="118" t="s">
        <v>1</v>
      </c>
      <c r="J307" s="21" t="s">
        <v>9</v>
      </c>
      <c r="K307" s="22" t="s">
        <v>10</v>
      </c>
    </row>
    <row r="308" spans="1:11" x14ac:dyDescent="0.25">
      <c r="A308" s="122" t="s">
        <v>182</v>
      </c>
      <c r="B308" s="118">
        <v>320</v>
      </c>
      <c r="C308" s="118" t="s">
        <v>187</v>
      </c>
      <c r="D308" s="118">
        <v>465</v>
      </c>
      <c r="E308" s="118" t="s">
        <v>190</v>
      </c>
      <c r="F308" s="118">
        <v>500</v>
      </c>
      <c r="G308" s="118" t="s">
        <v>1</v>
      </c>
      <c r="H308" s="118" t="s">
        <v>1</v>
      </c>
      <c r="J308" s="23">
        <f>+A316</f>
        <v>7</v>
      </c>
      <c r="K308" s="24">
        <f>+B314+D314+F314+H314</f>
        <v>4511</v>
      </c>
    </row>
    <row r="309" spans="1:11" x14ac:dyDescent="0.25">
      <c r="A309" s="122" t="s">
        <v>183</v>
      </c>
      <c r="B309" s="118">
        <v>320</v>
      </c>
      <c r="C309" s="118" t="s">
        <v>188</v>
      </c>
      <c r="D309" s="118">
        <v>486</v>
      </c>
      <c r="E309" s="118">
        <v>0</v>
      </c>
      <c r="F309" s="118">
        <v>0</v>
      </c>
      <c r="G309" s="118" t="s">
        <v>60</v>
      </c>
      <c r="H309" s="118" t="s">
        <v>1</v>
      </c>
      <c r="J309" s="293" t="s">
        <v>61</v>
      </c>
      <c r="K309" s="294"/>
    </row>
    <row r="310" spans="1:11" ht="15.75" thickBot="1" x14ac:dyDescent="0.3">
      <c r="A310" s="122" t="s">
        <v>184</v>
      </c>
      <c r="B310" s="118">
        <v>750</v>
      </c>
      <c r="C310" s="118" t="s">
        <v>1</v>
      </c>
      <c r="D310" s="118" t="s">
        <v>1</v>
      </c>
      <c r="E310" s="118">
        <v>0</v>
      </c>
      <c r="F310" s="118">
        <v>0</v>
      </c>
      <c r="G310" s="118" t="s">
        <v>1</v>
      </c>
      <c r="H310" s="118" t="s">
        <v>1</v>
      </c>
      <c r="J310" s="295">
        <f>SUM(A318:H318)</f>
        <v>50</v>
      </c>
      <c r="K310" s="296"/>
    </row>
    <row r="311" spans="1:11" x14ac:dyDescent="0.25">
      <c r="A311" s="122" t="s">
        <v>185</v>
      </c>
      <c r="B311" s="118">
        <v>750</v>
      </c>
      <c r="C311" s="118" t="s">
        <v>1</v>
      </c>
      <c r="D311" s="118" t="s">
        <v>1</v>
      </c>
      <c r="E311" s="118">
        <v>0</v>
      </c>
      <c r="F311" s="118">
        <v>0</v>
      </c>
      <c r="G311" s="118" t="s">
        <v>1</v>
      </c>
      <c r="H311" s="118" t="s">
        <v>1</v>
      </c>
    </row>
    <row r="312" spans="1:11" x14ac:dyDescent="0.25">
      <c r="A312" s="122" t="s">
        <v>1</v>
      </c>
      <c r="B312" s="118">
        <v>0</v>
      </c>
      <c r="C312" s="3"/>
      <c r="D312" s="15"/>
      <c r="E312" s="3"/>
      <c r="F312" s="15"/>
      <c r="G312" s="3"/>
      <c r="H312" s="15"/>
    </row>
    <row r="313" spans="1:11" x14ac:dyDescent="0.25">
      <c r="A313" s="8" t="s">
        <v>9</v>
      </c>
      <c r="B313" s="120" t="s">
        <v>10</v>
      </c>
      <c r="C313" s="4" t="s">
        <v>9</v>
      </c>
      <c r="D313" s="121" t="s">
        <v>10</v>
      </c>
      <c r="E313" s="4" t="s">
        <v>9</v>
      </c>
      <c r="F313" s="121" t="s">
        <v>10</v>
      </c>
      <c r="G313" s="4" t="s">
        <v>9</v>
      </c>
      <c r="H313" s="121" t="s">
        <v>10</v>
      </c>
    </row>
    <row r="314" spans="1:11" x14ac:dyDescent="0.25">
      <c r="A314" s="122">
        <v>5</v>
      </c>
      <c r="B314" s="118">
        <f>SUM(B307:B312)</f>
        <v>2620</v>
      </c>
      <c r="C314" s="118">
        <v>0</v>
      </c>
      <c r="D314" s="118">
        <f>SUM(D307:D312)</f>
        <v>1191</v>
      </c>
      <c r="E314" s="118">
        <v>2</v>
      </c>
      <c r="F314" s="119">
        <f>SUM(F307:F312)</f>
        <v>700</v>
      </c>
      <c r="G314" s="118">
        <v>0</v>
      </c>
      <c r="H314" s="119">
        <f>SUM(H307:H312)</f>
        <v>0</v>
      </c>
    </row>
    <row r="315" spans="1:11" x14ac:dyDescent="0.25">
      <c r="A315" s="276" t="s">
        <v>9</v>
      </c>
      <c r="B315" s="277"/>
      <c r="C315" s="277"/>
      <c r="D315" s="277"/>
      <c r="E315" s="277"/>
      <c r="F315" s="277"/>
      <c r="G315" s="277"/>
      <c r="H315" s="278"/>
    </row>
    <row r="316" spans="1:11" x14ac:dyDescent="0.25">
      <c r="A316" s="297">
        <f>+A314+C314+E314+G314</f>
        <v>7</v>
      </c>
      <c r="B316" s="298"/>
      <c r="C316" s="298"/>
      <c r="D316" s="298"/>
      <c r="E316" s="298"/>
      <c r="F316" s="298"/>
      <c r="G316" s="298"/>
      <c r="H316" s="299"/>
    </row>
    <row r="317" spans="1:11" x14ac:dyDescent="0.25">
      <c r="A317" s="300" t="s">
        <v>61</v>
      </c>
      <c r="B317" s="301"/>
      <c r="C317" s="302" t="s">
        <v>61</v>
      </c>
      <c r="D317" s="301"/>
      <c r="E317" s="302" t="s">
        <v>61</v>
      </c>
      <c r="F317" s="301"/>
      <c r="G317" s="303" t="s">
        <v>61</v>
      </c>
      <c r="H317" s="304"/>
    </row>
    <row r="318" spans="1:11" x14ac:dyDescent="0.25">
      <c r="A318" s="271">
        <v>19</v>
      </c>
      <c r="B318" s="272"/>
      <c r="C318" s="273">
        <v>20</v>
      </c>
      <c r="D318" s="272"/>
      <c r="E318" s="273">
        <v>11</v>
      </c>
      <c r="F318" s="272"/>
      <c r="G318" s="274">
        <v>0</v>
      </c>
      <c r="H318" s="275"/>
    </row>
    <row r="319" spans="1:11" x14ac:dyDescent="0.25">
      <c r="A319" s="276" t="s">
        <v>61</v>
      </c>
      <c r="B319" s="277"/>
      <c r="C319" s="277"/>
      <c r="D319" s="277"/>
      <c r="E319" s="277"/>
      <c r="F319" s="277"/>
      <c r="G319" s="277"/>
      <c r="H319" s="278"/>
    </row>
    <row r="320" spans="1:11" ht="15.75" thickBot="1" x14ac:dyDescent="0.3">
      <c r="A320" s="279">
        <f>SUM(A318:H318)</f>
        <v>50</v>
      </c>
      <c r="B320" s="280"/>
      <c r="C320" s="280"/>
      <c r="D320" s="280"/>
      <c r="E320" s="280"/>
      <c r="F320" s="280"/>
      <c r="G320" s="280"/>
      <c r="H320" s="281"/>
    </row>
    <row r="321" spans="1:11" ht="16.5" thickTop="1" thickBot="1" x14ac:dyDescent="0.3"/>
    <row r="322" spans="1:11" ht="16.5" thickTop="1" thickBot="1" x14ac:dyDescent="0.3">
      <c r="A322" s="282" t="s">
        <v>191</v>
      </c>
      <c r="B322" s="283"/>
      <c r="C322" s="283"/>
      <c r="D322" s="283"/>
      <c r="E322" s="283"/>
      <c r="F322" s="283"/>
      <c r="G322" s="283"/>
      <c r="H322" s="284"/>
    </row>
    <row r="323" spans="1:11" ht="15.75" thickTop="1" x14ac:dyDescent="0.25">
      <c r="A323" s="285">
        <v>3.32</v>
      </c>
      <c r="B323" s="286"/>
      <c r="C323" s="287">
        <v>3.33</v>
      </c>
      <c r="D323" s="288"/>
      <c r="E323" s="287" t="s">
        <v>1</v>
      </c>
      <c r="F323" s="288"/>
      <c r="G323" s="287" t="s">
        <v>1</v>
      </c>
      <c r="H323" s="288"/>
    </row>
    <row r="324" spans="1:11" ht="15.75" thickBot="1" x14ac:dyDescent="0.3">
      <c r="A324" s="289">
        <v>41134</v>
      </c>
      <c r="B324" s="290"/>
      <c r="C324" s="289">
        <v>41145</v>
      </c>
      <c r="D324" s="290"/>
      <c r="E324" s="289" t="s">
        <v>1</v>
      </c>
      <c r="F324" s="290"/>
      <c r="G324" s="289" t="s">
        <v>1</v>
      </c>
      <c r="H324" s="290"/>
    </row>
    <row r="325" spans="1:11" ht="15.75" thickBot="1" x14ac:dyDescent="0.3">
      <c r="A325" s="8" t="s">
        <v>8</v>
      </c>
      <c r="B325" s="125" t="s">
        <v>2</v>
      </c>
      <c r="C325" s="7" t="s">
        <v>8</v>
      </c>
      <c r="D325" s="125" t="s">
        <v>2</v>
      </c>
      <c r="E325" s="4" t="s">
        <v>8</v>
      </c>
      <c r="F325" s="125" t="s">
        <v>2</v>
      </c>
      <c r="G325" s="4" t="s">
        <v>8</v>
      </c>
      <c r="H325" s="126" t="s">
        <v>2</v>
      </c>
      <c r="J325" s="291" t="s">
        <v>191</v>
      </c>
      <c r="K325" s="292"/>
    </row>
    <row r="326" spans="1:11" x14ac:dyDescent="0.25">
      <c r="A326" s="127" t="s">
        <v>193</v>
      </c>
      <c r="B326" s="123">
        <v>600</v>
      </c>
      <c r="C326" s="123" t="s">
        <v>194</v>
      </c>
      <c r="D326" s="123">
        <v>800</v>
      </c>
      <c r="E326" s="123" t="s">
        <v>1</v>
      </c>
      <c r="F326" s="123" t="s">
        <v>1</v>
      </c>
      <c r="G326" s="123" t="s">
        <v>1</v>
      </c>
      <c r="H326" s="123" t="s">
        <v>1</v>
      </c>
      <c r="J326" s="21" t="s">
        <v>9</v>
      </c>
      <c r="K326" s="22" t="s">
        <v>10</v>
      </c>
    </row>
    <row r="327" spans="1:11" x14ac:dyDescent="0.25">
      <c r="A327" s="127" t="s">
        <v>192</v>
      </c>
      <c r="B327" s="123">
        <v>480</v>
      </c>
      <c r="C327" s="123" t="s">
        <v>196</v>
      </c>
      <c r="D327" s="123">
        <v>520</v>
      </c>
      <c r="E327" s="123" t="s">
        <v>1</v>
      </c>
      <c r="F327" s="123" t="s">
        <v>1</v>
      </c>
      <c r="G327" s="123" t="s">
        <v>1</v>
      </c>
      <c r="H327" s="123" t="s">
        <v>1</v>
      </c>
      <c r="J327" s="23">
        <f>+A335</f>
        <v>6</v>
      </c>
      <c r="K327" s="24">
        <f>+B333+D333+F333+H333</f>
        <v>3600</v>
      </c>
    </row>
    <row r="328" spans="1:11" x14ac:dyDescent="0.25">
      <c r="A328" s="127" t="s">
        <v>1</v>
      </c>
      <c r="B328" s="123" t="s">
        <v>1</v>
      </c>
      <c r="C328" s="123" t="s">
        <v>195</v>
      </c>
      <c r="D328" s="123">
        <v>1200</v>
      </c>
      <c r="E328" s="123" t="s">
        <v>1</v>
      </c>
      <c r="F328" s="123" t="s">
        <v>1</v>
      </c>
      <c r="G328" s="123" t="s">
        <v>60</v>
      </c>
      <c r="H328" s="123" t="s">
        <v>1</v>
      </c>
      <c r="J328" s="293" t="s">
        <v>61</v>
      </c>
      <c r="K328" s="294"/>
    </row>
    <row r="329" spans="1:11" ht="15.75" thickBot="1" x14ac:dyDescent="0.3">
      <c r="A329" s="127" t="s">
        <v>1</v>
      </c>
      <c r="B329" s="123" t="s">
        <v>1</v>
      </c>
      <c r="C329" s="123" t="s">
        <v>1</v>
      </c>
      <c r="D329" s="123" t="s">
        <v>1</v>
      </c>
      <c r="E329" s="123" t="s">
        <v>1</v>
      </c>
      <c r="F329" s="123" t="s">
        <v>1</v>
      </c>
      <c r="G329" s="123" t="s">
        <v>1</v>
      </c>
      <c r="H329" s="123" t="s">
        <v>1</v>
      </c>
      <c r="J329" s="295">
        <f>SUM(A337:H337)</f>
        <v>29</v>
      </c>
      <c r="K329" s="296"/>
    </row>
    <row r="330" spans="1:11" x14ac:dyDescent="0.25">
      <c r="A330" s="127" t="s">
        <v>1</v>
      </c>
      <c r="B330" s="123" t="s">
        <v>1</v>
      </c>
      <c r="C330" s="123" t="s">
        <v>1</v>
      </c>
      <c r="D330" s="123" t="s">
        <v>1</v>
      </c>
      <c r="E330" s="123" t="s">
        <v>1</v>
      </c>
      <c r="F330" s="123" t="s">
        <v>1</v>
      </c>
      <c r="G330" s="123" t="s">
        <v>1</v>
      </c>
      <c r="H330" s="123" t="s">
        <v>1</v>
      </c>
    </row>
    <row r="331" spans="1:11" x14ac:dyDescent="0.25">
      <c r="A331" s="127" t="s">
        <v>1</v>
      </c>
      <c r="B331" s="123">
        <v>0</v>
      </c>
      <c r="C331" s="3"/>
      <c r="D331" s="15"/>
      <c r="E331" s="3"/>
      <c r="F331" s="15"/>
      <c r="G331" s="3"/>
      <c r="H331" s="15"/>
    </row>
    <row r="332" spans="1:11" x14ac:dyDescent="0.25">
      <c r="A332" s="8" t="s">
        <v>9</v>
      </c>
      <c r="B332" s="125" t="s">
        <v>10</v>
      </c>
      <c r="C332" s="4" t="s">
        <v>9</v>
      </c>
      <c r="D332" s="126" t="s">
        <v>10</v>
      </c>
      <c r="E332" s="4" t="s">
        <v>9</v>
      </c>
      <c r="F332" s="126" t="s">
        <v>10</v>
      </c>
      <c r="G332" s="4" t="s">
        <v>9</v>
      </c>
      <c r="H332" s="126" t="s">
        <v>10</v>
      </c>
    </row>
    <row r="333" spans="1:11" x14ac:dyDescent="0.25">
      <c r="A333" s="127">
        <v>2</v>
      </c>
      <c r="B333" s="123">
        <f>SUM(B326:B331)</f>
        <v>1080</v>
      </c>
      <c r="C333" s="123">
        <v>4</v>
      </c>
      <c r="D333" s="123">
        <f>SUM(D326:D331)</f>
        <v>2520</v>
      </c>
      <c r="E333" s="123">
        <v>0</v>
      </c>
      <c r="F333" s="124">
        <f>SUM(F326:F331)</f>
        <v>0</v>
      </c>
      <c r="G333" s="123">
        <v>0</v>
      </c>
      <c r="H333" s="124">
        <f>SUM(H326:H331)</f>
        <v>0</v>
      </c>
    </row>
    <row r="334" spans="1:11" x14ac:dyDescent="0.25">
      <c r="A334" s="276" t="s">
        <v>9</v>
      </c>
      <c r="B334" s="277"/>
      <c r="C334" s="277"/>
      <c r="D334" s="277"/>
      <c r="E334" s="277"/>
      <c r="F334" s="277"/>
      <c r="G334" s="277"/>
      <c r="H334" s="278"/>
    </row>
    <row r="335" spans="1:11" x14ac:dyDescent="0.25">
      <c r="A335" s="297">
        <f>A333+C333+E333+G333</f>
        <v>6</v>
      </c>
      <c r="B335" s="298"/>
      <c r="C335" s="298"/>
      <c r="D335" s="298"/>
      <c r="E335" s="298"/>
      <c r="F335" s="298"/>
      <c r="G335" s="298"/>
      <c r="H335" s="299"/>
    </row>
    <row r="336" spans="1:11" x14ac:dyDescent="0.25">
      <c r="A336" s="300" t="s">
        <v>61</v>
      </c>
      <c r="B336" s="301"/>
      <c r="C336" s="302" t="s">
        <v>61</v>
      </c>
      <c r="D336" s="301"/>
      <c r="E336" s="302" t="s">
        <v>61</v>
      </c>
      <c r="F336" s="301"/>
      <c r="G336" s="303" t="s">
        <v>61</v>
      </c>
      <c r="H336" s="304"/>
    </row>
    <row r="337" spans="1:11" x14ac:dyDescent="0.25">
      <c r="A337" s="271">
        <v>14</v>
      </c>
      <c r="B337" s="272"/>
      <c r="C337" s="273">
        <v>15</v>
      </c>
      <c r="D337" s="272"/>
      <c r="E337" s="273" t="s">
        <v>1</v>
      </c>
      <c r="F337" s="272"/>
      <c r="G337" s="274" t="s">
        <v>1</v>
      </c>
      <c r="H337" s="275"/>
    </row>
    <row r="338" spans="1:11" x14ac:dyDescent="0.25">
      <c r="A338" s="276" t="s">
        <v>61</v>
      </c>
      <c r="B338" s="277"/>
      <c r="C338" s="277"/>
      <c r="D338" s="277"/>
      <c r="E338" s="277"/>
      <c r="F338" s="277"/>
      <c r="G338" s="277"/>
      <c r="H338" s="278"/>
    </row>
    <row r="339" spans="1:11" ht="15.75" thickBot="1" x14ac:dyDescent="0.3">
      <c r="A339" s="279">
        <f>SUM(A337:H337)</f>
        <v>29</v>
      </c>
      <c r="B339" s="280"/>
      <c r="C339" s="280"/>
      <c r="D339" s="280"/>
      <c r="E339" s="280"/>
      <c r="F339" s="280"/>
      <c r="G339" s="280"/>
      <c r="H339" s="281"/>
    </row>
    <row r="340" spans="1:11" ht="15.75" thickTop="1" x14ac:dyDescent="0.25"/>
    <row r="341" spans="1:11" ht="15.75" thickBot="1" x14ac:dyDescent="0.3"/>
    <row r="342" spans="1:11" ht="16.5" thickTop="1" thickBot="1" x14ac:dyDescent="0.3">
      <c r="A342" s="282" t="s">
        <v>197</v>
      </c>
      <c r="B342" s="283"/>
      <c r="C342" s="283"/>
      <c r="D342" s="283"/>
      <c r="E342" s="283"/>
      <c r="F342" s="283"/>
      <c r="G342" s="283"/>
      <c r="H342" s="284"/>
    </row>
    <row r="343" spans="1:11" ht="15.75" thickTop="1" x14ac:dyDescent="0.25">
      <c r="A343" s="285">
        <v>3.34</v>
      </c>
      <c r="B343" s="286"/>
      <c r="C343" s="287" t="s">
        <v>199</v>
      </c>
      <c r="D343" s="288"/>
      <c r="E343" s="287">
        <v>3.35</v>
      </c>
      <c r="F343" s="288"/>
      <c r="G343" s="287" t="s">
        <v>1</v>
      </c>
      <c r="H343" s="288"/>
    </row>
    <row r="344" spans="1:11" ht="15.75" thickBot="1" x14ac:dyDescent="0.3">
      <c r="A344" s="289">
        <v>41161</v>
      </c>
      <c r="B344" s="290"/>
      <c r="C344" s="289">
        <v>41166</v>
      </c>
      <c r="D344" s="290"/>
      <c r="E344" s="289">
        <v>41173</v>
      </c>
      <c r="F344" s="290"/>
      <c r="G344" s="289" t="s">
        <v>1</v>
      </c>
      <c r="H344" s="290"/>
    </row>
    <row r="345" spans="1:11" ht="15.75" thickBot="1" x14ac:dyDescent="0.3">
      <c r="A345" s="8" t="s">
        <v>8</v>
      </c>
      <c r="B345" s="130" t="s">
        <v>2</v>
      </c>
      <c r="C345" s="7" t="s">
        <v>8</v>
      </c>
      <c r="D345" s="130" t="s">
        <v>2</v>
      </c>
      <c r="E345" s="4" t="s">
        <v>8</v>
      </c>
      <c r="F345" s="130" t="s">
        <v>2</v>
      </c>
      <c r="G345" s="4" t="s">
        <v>8</v>
      </c>
      <c r="H345" s="131" t="s">
        <v>2</v>
      </c>
      <c r="J345" s="291" t="s">
        <v>197</v>
      </c>
      <c r="K345" s="292"/>
    </row>
    <row r="346" spans="1:11" x14ac:dyDescent="0.25">
      <c r="A346" s="132" t="s">
        <v>198</v>
      </c>
      <c r="B346" s="128">
        <v>1200</v>
      </c>
      <c r="C346" s="128" t="s">
        <v>1</v>
      </c>
      <c r="D346" s="128" t="s">
        <v>1</v>
      </c>
      <c r="E346" s="128" t="s">
        <v>200</v>
      </c>
      <c r="F346" s="128">
        <v>540</v>
      </c>
      <c r="G346" s="128" t="s">
        <v>1</v>
      </c>
      <c r="H346" s="128" t="s">
        <v>1</v>
      </c>
      <c r="J346" s="21" t="s">
        <v>9</v>
      </c>
      <c r="K346" s="22" t="s">
        <v>10</v>
      </c>
    </row>
    <row r="347" spans="1:11" x14ac:dyDescent="0.25">
      <c r="A347" s="132" t="s">
        <v>1</v>
      </c>
      <c r="B347" s="128" t="s">
        <v>1</v>
      </c>
      <c r="C347" s="128" t="s">
        <v>1</v>
      </c>
      <c r="D347" s="128" t="s">
        <v>1</v>
      </c>
      <c r="E347" s="128" t="s">
        <v>1</v>
      </c>
      <c r="F347" s="128" t="s">
        <v>1</v>
      </c>
      <c r="G347" s="128" t="s">
        <v>1</v>
      </c>
      <c r="H347" s="128" t="s">
        <v>1</v>
      </c>
      <c r="J347" s="23">
        <f>+A355</f>
        <v>1</v>
      </c>
      <c r="K347" s="24">
        <f>+B353+D353+F353+H353</f>
        <v>1740</v>
      </c>
    </row>
    <row r="348" spans="1:11" x14ac:dyDescent="0.25">
      <c r="A348" s="132" t="s">
        <v>1</v>
      </c>
      <c r="B348" s="128" t="s">
        <v>1</v>
      </c>
      <c r="C348" s="128" t="s">
        <v>1</v>
      </c>
      <c r="D348" s="128" t="s">
        <v>1</v>
      </c>
      <c r="E348" s="128" t="s">
        <v>1</v>
      </c>
      <c r="F348" s="128" t="s">
        <v>1</v>
      </c>
      <c r="G348" s="128" t="s">
        <v>60</v>
      </c>
      <c r="H348" s="128" t="s">
        <v>1</v>
      </c>
      <c r="J348" s="293" t="s">
        <v>61</v>
      </c>
      <c r="K348" s="294"/>
    </row>
    <row r="349" spans="1:11" ht="15.75" thickBot="1" x14ac:dyDescent="0.3">
      <c r="A349" s="132" t="s">
        <v>1</v>
      </c>
      <c r="B349" s="128" t="s">
        <v>1</v>
      </c>
      <c r="C349" s="128" t="s">
        <v>1</v>
      </c>
      <c r="D349" s="128" t="s">
        <v>1</v>
      </c>
      <c r="E349" s="128" t="s">
        <v>1</v>
      </c>
      <c r="F349" s="128" t="s">
        <v>1</v>
      </c>
      <c r="G349" s="128" t="s">
        <v>1</v>
      </c>
      <c r="H349" s="128" t="s">
        <v>1</v>
      </c>
      <c r="J349" s="295">
        <f>SUM(A357:H357)</f>
        <v>19</v>
      </c>
      <c r="K349" s="296"/>
    </row>
    <row r="350" spans="1:11" x14ac:dyDescent="0.25">
      <c r="A350" s="132" t="s">
        <v>1</v>
      </c>
      <c r="B350" s="128" t="s">
        <v>1</v>
      </c>
      <c r="C350" s="128" t="s">
        <v>1</v>
      </c>
      <c r="D350" s="128" t="s">
        <v>1</v>
      </c>
      <c r="E350" s="128" t="s">
        <v>1</v>
      </c>
      <c r="F350" s="128" t="s">
        <v>1</v>
      </c>
      <c r="G350" s="128" t="s">
        <v>1</v>
      </c>
      <c r="H350" s="128" t="s">
        <v>1</v>
      </c>
    </row>
    <row r="351" spans="1:11" x14ac:dyDescent="0.25">
      <c r="A351" s="132" t="s">
        <v>1</v>
      </c>
      <c r="B351" s="128">
        <v>0</v>
      </c>
      <c r="C351" s="3"/>
      <c r="D351" s="15"/>
      <c r="E351" s="3"/>
      <c r="F351" s="15"/>
      <c r="G351" s="3"/>
      <c r="H351" s="15"/>
    </row>
    <row r="352" spans="1:11" x14ac:dyDescent="0.25">
      <c r="A352" s="8" t="s">
        <v>9</v>
      </c>
      <c r="B352" s="130" t="s">
        <v>10</v>
      </c>
      <c r="C352" s="4" t="s">
        <v>9</v>
      </c>
      <c r="D352" s="131" t="s">
        <v>10</v>
      </c>
      <c r="E352" s="4" t="s">
        <v>9</v>
      </c>
      <c r="F352" s="131" t="s">
        <v>10</v>
      </c>
      <c r="G352" s="4" t="s">
        <v>9</v>
      </c>
      <c r="H352" s="131" t="s">
        <v>10</v>
      </c>
    </row>
    <row r="353" spans="1:11" x14ac:dyDescent="0.25">
      <c r="A353" s="132">
        <v>1</v>
      </c>
      <c r="B353" s="128">
        <f>SUM(B346:B351)</f>
        <v>1200</v>
      </c>
      <c r="C353" s="128">
        <v>0</v>
      </c>
      <c r="D353" s="128">
        <f>SUM(D346:D351)</f>
        <v>0</v>
      </c>
      <c r="E353" s="128">
        <v>0</v>
      </c>
      <c r="F353" s="129">
        <f>SUM(F346:F351)</f>
        <v>540</v>
      </c>
      <c r="G353" s="128">
        <v>0</v>
      </c>
      <c r="H353" s="129">
        <f>SUM(H346:H351)</f>
        <v>0</v>
      </c>
    </row>
    <row r="354" spans="1:11" x14ac:dyDescent="0.25">
      <c r="A354" s="276" t="s">
        <v>9</v>
      </c>
      <c r="B354" s="277"/>
      <c r="C354" s="277"/>
      <c r="D354" s="277"/>
      <c r="E354" s="277"/>
      <c r="F354" s="277"/>
      <c r="G354" s="277"/>
      <c r="H354" s="278"/>
    </row>
    <row r="355" spans="1:11" x14ac:dyDescent="0.25">
      <c r="A355" s="297">
        <f>A353+C353+E353+G353</f>
        <v>1</v>
      </c>
      <c r="B355" s="298"/>
      <c r="C355" s="298"/>
      <c r="D355" s="298"/>
      <c r="E355" s="298"/>
      <c r="F355" s="298"/>
      <c r="G355" s="298"/>
      <c r="H355" s="299"/>
    </row>
    <row r="356" spans="1:11" x14ac:dyDescent="0.25">
      <c r="A356" s="300" t="s">
        <v>61</v>
      </c>
      <c r="B356" s="301"/>
      <c r="C356" s="302" t="s">
        <v>61</v>
      </c>
      <c r="D356" s="301"/>
      <c r="E356" s="302" t="s">
        <v>61</v>
      </c>
      <c r="F356" s="301"/>
      <c r="G356" s="303" t="s">
        <v>61</v>
      </c>
      <c r="H356" s="304"/>
    </row>
    <row r="357" spans="1:11" x14ac:dyDescent="0.25">
      <c r="A357" s="271">
        <v>16</v>
      </c>
      <c r="B357" s="272"/>
      <c r="C357" s="273">
        <v>3</v>
      </c>
      <c r="D357" s="272"/>
      <c r="E357" s="273" t="s">
        <v>1</v>
      </c>
      <c r="F357" s="272"/>
      <c r="G357" s="274" t="s">
        <v>1</v>
      </c>
      <c r="H357" s="275"/>
    </row>
    <row r="358" spans="1:11" x14ac:dyDescent="0.25">
      <c r="A358" s="276" t="s">
        <v>61</v>
      </c>
      <c r="B358" s="277"/>
      <c r="C358" s="277"/>
      <c r="D358" s="277"/>
      <c r="E358" s="277"/>
      <c r="F358" s="277"/>
      <c r="G358" s="277"/>
      <c r="H358" s="278"/>
    </row>
    <row r="359" spans="1:11" ht="15.75" thickBot="1" x14ac:dyDescent="0.3">
      <c r="A359" s="279">
        <f>SUM(A357:H357)</f>
        <v>19</v>
      </c>
      <c r="B359" s="280"/>
      <c r="C359" s="280"/>
      <c r="D359" s="280"/>
      <c r="E359" s="280"/>
      <c r="F359" s="280"/>
      <c r="G359" s="280"/>
      <c r="H359" s="281"/>
    </row>
    <row r="360" spans="1:11" ht="15.75" thickTop="1" x14ac:dyDescent="0.25"/>
    <row r="361" spans="1:11" ht="15.75" thickBot="1" x14ac:dyDescent="0.3"/>
    <row r="362" spans="1:11" ht="16.5" thickTop="1" thickBot="1" x14ac:dyDescent="0.3">
      <c r="A362" s="282" t="s">
        <v>201</v>
      </c>
      <c r="B362" s="283"/>
      <c r="C362" s="283"/>
      <c r="D362" s="283"/>
      <c r="E362" s="283"/>
      <c r="F362" s="283"/>
      <c r="G362" s="283"/>
      <c r="H362" s="284"/>
    </row>
    <row r="363" spans="1:11" ht="15.75" thickTop="1" x14ac:dyDescent="0.25">
      <c r="A363" s="285">
        <v>3.36</v>
      </c>
      <c r="B363" s="286"/>
      <c r="C363" s="287">
        <v>3.37</v>
      </c>
      <c r="D363" s="288"/>
      <c r="E363" s="287" t="s">
        <v>1</v>
      </c>
      <c r="F363" s="288"/>
      <c r="G363" s="287" t="s">
        <v>1</v>
      </c>
      <c r="H363" s="288"/>
    </row>
    <row r="364" spans="1:11" ht="15.75" thickBot="1" x14ac:dyDescent="0.3">
      <c r="A364" s="289">
        <v>41187</v>
      </c>
      <c r="B364" s="290"/>
      <c r="C364" s="289">
        <v>41200</v>
      </c>
      <c r="D364" s="290"/>
      <c r="E364" s="289" t="s">
        <v>1</v>
      </c>
      <c r="F364" s="290"/>
      <c r="G364" s="289" t="s">
        <v>1</v>
      </c>
      <c r="H364" s="290"/>
    </row>
    <row r="365" spans="1:11" ht="15.75" thickBot="1" x14ac:dyDescent="0.3">
      <c r="A365" s="8" t="s">
        <v>8</v>
      </c>
      <c r="B365" s="135" t="s">
        <v>2</v>
      </c>
      <c r="C365" s="7" t="s">
        <v>8</v>
      </c>
      <c r="D365" s="135" t="s">
        <v>2</v>
      </c>
      <c r="E365" s="4" t="s">
        <v>8</v>
      </c>
      <c r="F365" s="135" t="s">
        <v>2</v>
      </c>
      <c r="G365" s="4" t="s">
        <v>8</v>
      </c>
      <c r="H365" s="136" t="s">
        <v>2</v>
      </c>
      <c r="J365" s="291" t="s">
        <v>201</v>
      </c>
      <c r="K365" s="292"/>
    </row>
    <row r="366" spans="1:11" x14ac:dyDescent="0.25">
      <c r="A366" s="137" t="s">
        <v>202</v>
      </c>
      <c r="B366" s="133">
        <v>1300</v>
      </c>
      <c r="C366" s="133" t="s">
        <v>203</v>
      </c>
      <c r="D366" s="133">
        <v>300</v>
      </c>
      <c r="E366" s="133" t="s">
        <v>1</v>
      </c>
      <c r="F366" s="133" t="s">
        <v>1</v>
      </c>
      <c r="G366" s="133" t="s">
        <v>1</v>
      </c>
      <c r="H366" s="133" t="s">
        <v>1</v>
      </c>
      <c r="J366" s="21" t="s">
        <v>9</v>
      </c>
      <c r="K366" s="22" t="s">
        <v>10</v>
      </c>
    </row>
    <row r="367" spans="1:11" x14ac:dyDescent="0.25">
      <c r="A367" s="137" t="s">
        <v>1</v>
      </c>
      <c r="B367" s="133" t="s">
        <v>1</v>
      </c>
      <c r="C367" s="133" t="s">
        <v>1</v>
      </c>
      <c r="D367" s="133" t="s">
        <v>1</v>
      </c>
      <c r="E367" s="133" t="s">
        <v>1</v>
      </c>
      <c r="F367" s="133" t="s">
        <v>1</v>
      </c>
      <c r="G367" s="133" t="s">
        <v>1</v>
      </c>
      <c r="H367" s="133" t="s">
        <v>1</v>
      </c>
      <c r="J367" s="23">
        <f>+A375</f>
        <v>2</v>
      </c>
      <c r="K367" s="24">
        <f>+B373+D373+F373+H373</f>
        <v>1600</v>
      </c>
    </row>
    <row r="368" spans="1:11" x14ac:dyDescent="0.25">
      <c r="A368" s="137" t="s">
        <v>1</v>
      </c>
      <c r="B368" s="133" t="s">
        <v>1</v>
      </c>
      <c r="C368" s="133" t="s">
        <v>1</v>
      </c>
      <c r="D368" s="133" t="s">
        <v>1</v>
      </c>
      <c r="E368" s="133" t="s">
        <v>1</v>
      </c>
      <c r="F368" s="133" t="s">
        <v>1</v>
      </c>
      <c r="G368" s="133" t="s">
        <v>60</v>
      </c>
      <c r="H368" s="133" t="s">
        <v>1</v>
      </c>
      <c r="J368" s="293" t="s">
        <v>61</v>
      </c>
      <c r="K368" s="294"/>
    </row>
    <row r="369" spans="1:13" ht="15.75" thickBot="1" x14ac:dyDescent="0.3">
      <c r="A369" s="137" t="s">
        <v>1</v>
      </c>
      <c r="B369" s="133" t="s">
        <v>1</v>
      </c>
      <c r="C369" s="133" t="s">
        <v>1</v>
      </c>
      <c r="D369" s="133" t="s">
        <v>1</v>
      </c>
      <c r="E369" s="133" t="s">
        <v>1</v>
      </c>
      <c r="F369" s="133" t="s">
        <v>1</v>
      </c>
      <c r="G369" s="133" t="s">
        <v>1</v>
      </c>
      <c r="H369" s="133" t="s">
        <v>1</v>
      </c>
      <c r="J369" s="295">
        <f>SUM(A377:H377)</f>
        <v>21</v>
      </c>
      <c r="K369" s="296"/>
    </row>
    <row r="370" spans="1:13" x14ac:dyDescent="0.25">
      <c r="A370" s="137" t="s">
        <v>1</v>
      </c>
      <c r="B370" s="133" t="s">
        <v>1</v>
      </c>
      <c r="C370" s="133" t="s">
        <v>1</v>
      </c>
      <c r="D370" s="133" t="s">
        <v>1</v>
      </c>
      <c r="E370" s="133" t="s">
        <v>1</v>
      </c>
      <c r="F370" s="133" t="s">
        <v>1</v>
      </c>
      <c r="G370" s="133" t="s">
        <v>1</v>
      </c>
      <c r="H370" s="133" t="s">
        <v>1</v>
      </c>
    </row>
    <row r="371" spans="1:13" x14ac:dyDescent="0.25">
      <c r="A371" s="137" t="s">
        <v>1</v>
      </c>
      <c r="B371" s="133">
        <v>0</v>
      </c>
      <c r="C371" s="3"/>
      <c r="D371" s="15"/>
      <c r="E371" s="3"/>
      <c r="F371" s="15"/>
      <c r="G371" s="3"/>
      <c r="H371" s="15"/>
    </row>
    <row r="372" spans="1:13" x14ac:dyDescent="0.25">
      <c r="A372" s="8" t="s">
        <v>9</v>
      </c>
      <c r="B372" s="135" t="s">
        <v>10</v>
      </c>
      <c r="C372" s="4" t="s">
        <v>9</v>
      </c>
      <c r="D372" s="136" t="s">
        <v>10</v>
      </c>
      <c r="E372" s="4" t="s">
        <v>9</v>
      </c>
      <c r="F372" s="136" t="s">
        <v>10</v>
      </c>
      <c r="G372" s="4" t="s">
        <v>9</v>
      </c>
      <c r="H372" s="136" t="s">
        <v>10</v>
      </c>
    </row>
    <row r="373" spans="1:13" x14ac:dyDescent="0.25">
      <c r="A373" s="137">
        <v>1</v>
      </c>
      <c r="B373" s="133">
        <f>SUM(B366:B371)</f>
        <v>1300</v>
      </c>
      <c r="C373" s="133">
        <v>1</v>
      </c>
      <c r="D373" s="133">
        <f>SUM(D366:D371)</f>
        <v>300</v>
      </c>
      <c r="E373" s="133">
        <v>0</v>
      </c>
      <c r="F373" s="134">
        <f>SUM(F366:F371)</f>
        <v>0</v>
      </c>
      <c r="G373" s="133">
        <v>0</v>
      </c>
      <c r="H373" s="134">
        <f>SUM(H366:H371)</f>
        <v>0</v>
      </c>
    </row>
    <row r="374" spans="1:13" x14ac:dyDescent="0.25">
      <c r="A374" s="276" t="s">
        <v>9</v>
      </c>
      <c r="B374" s="277"/>
      <c r="C374" s="277"/>
      <c r="D374" s="277"/>
      <c r="E374" s="277"/>
      <c r="F374" s="277"/>
      <c r="G374" s="277"/>
      <c r="H374" s="278"/>
    </row>
    <row r="375" spans="1:13" x14ac:dyDescent="0.25">
      <c r="A375" s="297">
        <f>A373+C373+E373+G373</f>
        <v>2</v>
      </c>
      <c r="B375" s="298"/>
      <c r="C375" s="298"/>
      <c r="D375" s="298"/>
      <c r="E375" s="298"/>
      <c r="F375" s="298"/>
      <c r="G375" s="298"/>
      <c r="H375" s="299"/>
    </row>
    <row r="376" spans="1:13" x14ac:dyDescent="0.25">
      <c r="A376" s="300" t="s">
        <v>61</v>
      </c>
      <c r="B376" s="301"/>
      <c r="C376" s="302" t="s">
        <v>61</v>
      </c>
      <c r="D376" s="301"/>
      <c r="E376" s="302" t="s">
        <v>61</v>
      </c>
      <c r="F376" s="301"/>
      <c r="G376" s="303" t="s">
        <v>61</v>
      </c>
      <c r="H376" s="304"/>
    </row>
    <row r="377" spans="1:13" x14ac:dyDescent="0.25">
      <c r="A377" s="271">
        <v>14</v>
      </c>
      <c r="B377" s="272"/>
      <c r="C377" s="273">
        <v>7</v>
      </c>
      <c r="D377" s="272"/>
      <c r="E377" s="273" t="s">
        <v>1</v>
      </c>
      <c r="F377" s="272"/>
      <c r="G377" s="274" t="s">
        <v>1</v>
      </c>
      <c r="H377" s="275"/>
    </row>
    <row r="378" spans="1:13" x14ac:dyDescent="0.25">
      <c r="A378" s="276" t="s">
        <v>61</v>
      </c>
      <c r="B378" s="277"/>
      <c r="C378" s="277"/>
      <c r="D378" s="277"/>
      <c r="E378" s="277"/>
      <c r="F378" s="277"/>
      <c r="G378" s="277"/>
      <c r="H378" s="278"/>
    </row>
    <row r="379" spans="1:13" ht="15.75" thickBot="1" x14ac:dyDescent="0.3">
      <c r="A379" s="279">
        <f>SUM(A377:H377)</f>
        <v>21</v>
      </c>
      <c r="B379" s="280"/>
      <c r="C379" s="280"/>
      <c r="D379" s="280"/>
      <c r="E379" s="280"/>
      <c r="F379" s="280"/>
      <c r="G379" s="280"/>
      <c r="H379" s="281"/>
    </row>
    <row r="380" spans="1:13" ht="16.5" thickTop="1" thickBot="1" x14ac:dyDescent="0.3"/>
    <row r="381" spans="1:13" ht="16.5" thickTop="1" thickBot="1" x14ac:dyDescent="0.3">
      <c r="A381" s="282" t="s">
        <v>204</v>
      </c>
      <c r="B381" s="283"/>
      <c r="C381" s="283"/>
      <c r="D381" s="283"/>
      <c r="E381" s="283"/>
      <c r="F381" s="283"/>
      <c r="G381" s="283"/>
      <c r="H381" s="284"/>
    </row>
    <row r="382" spans="1:13" ht="15.75" thickTop="1" x14ac:dyDescent="0.25">
      <c r="A382" s="338"/>
      <c r="B382" s="339"/>
      <c r="C382" s="339"/>
      <c r="D382" s="339"/>
      <c r="E382" s="339"/>
      <c r="F382" s="288"/>
      <c r="G382" s="287" t="s">
        <v>231</v>
      </c>
      <c r="H382" s="288"/>
      <c r="I382" s="287" t="s">
        <v>233</v>
      </c>
      <c r="J382" s="288"/>
    </row>
    <row r="383" spans="1:13" ht="15.75" thickBot="1" x14ac:dyDescent="0.3">
      <c r="A383" s="340">
        <v>41222</v>
      </c>
      <c r="B383" s="341"/>
      <c r="C383" s="341"/>
      <c r="D383" s="341"/>
      <c r="E383" s="341"/>
      <c r="F383" s="308"/>
      <c r="G383" s="289">
        <v>41229</v>
      </c>
      <c r="H383" s="290"/>
      <c r="I383" s="289">
        <v>41243</v>
      </c>
      <c r="J383" s="290"/>
    </row>
    <row r="384" spans="1:13" ht="15.75" thickBot="1" x14ac:dyDescent="0.3">
      <c r="A384" s="8" t="s">
        <v>8</v>
      </c>
      <c r="B384" s="140" t="s">
        <v>2</v>
      </c>
      <c r="C384" s="7" t="s">
        <v>8</v>
      </c>
      <c r="D384" s="140" t="s">
        <v>2</v>
      </c>
      <c r="E384" s="4" t="s">
        <v>8</v>
      </c>
      <c r="F384" s="140" t="s">
        <v>2</v>
      </c>
      <c r="G384" s="4" t="s">
        <v>8</v>
      </c>
      <c r="H384" s="141" t="s">
        <v>2</v>
      </c>
      <c r="I384" s="4" t="s">
        <v>8</v>
      </c>
      <c r="J384" s="145" t="s">
        <v>2</v>
      </c>
      <c r="L384" s="291" t="s">
        <v>204</v>
      </c>
      <c r="M384" s="292"/>
    </row>
    <row r="385" spans="1:13" x14ac:dyDescent="0.25">
      <c r="A385" s="3" t="s">
        <v>205</v>
      </c>
      <c r="B385" s="3">
        <v>400</v>
      </c>
      <c r="C385" s="3" t="s">
        <v>215</v>
      </c>
      <c r="D385" s="3">
        <v>400</v>
      </c>
      <c r="E385" s="3" t="s">
        <v>1</v>
      </c>
      <c r="F385" s="3" t="s">
        <v>1</v>
      </c>
      <c r="G385" s="138" t="s">
        <v>232</v>
      </c>
      <c r="H385" s="138">
        <v>1000</v>
      </c>
      <c r="I385" s="143" t="s">
        <v>234</v>
      </c>
      <c r="J385" s="143">
        <v>1200</v>
      </c>
      <c r="L385" s="21" t="s">
        <v>9</v>
      </c>
      <c r="M385" s="22" t="s">
        <v>10</v>
      </c>
    </row>
    <row r="386" spans="1:13" x14ac:dyDescent="0.25">
      <c r="A386" s="3" t="s">
        <v>206</v>
      </c>
      <c r="B386" s="3">
        <v>400</v>
      </c>
      <c r="C386" s="3" t="s">
        <v>216</v>
      </c>
      <c r="D386" s="3">
        <v>800</v>
      </c>
      <c r="E386" s="3" t="s">
        <v>226</v>
      </c>
      <c r="F386" s="3">
        <v>360</v>
      </c>
      <c r="G386" s="138" t="s">
        <v>1</v>
      </c>
      <c r="H386" s="138" t="s">
        <v>1</v>
      </c>
      <c r="I386" s="143" t="s">
        <v>235</v>
      </c>
      <c r="J386" s="143">
        <v>2600</v>
      </c>
      <c r="L386" s="23">
        <f>A398</f>
        <v>29</v>
      </c>
      <c r="M386" s="24">
        <f>+B396+D396+F396+H396</f>
        <v>17072</v>
      </c>
    </row>
    <row r="387" spans="1:13" x14ac:dyDescent="0.25">
      <c r="A387" s="3" t="s">
        <v>207</v>
      </c>
      <c r="B387" s="3">
        <v>460</v>
      </c>
      <c r="C387" s="3" t="s">
        <v>217</v>
      </c>
      <c r="D387" s="3">
        <v>720</v>
      </c>
      <c r="E387" s="3" t="s">
        <v>227</v>
      </c>
      <c r="F387" s="3"/>
      <c r="G387" s="138"/>
      <c r="H387" s="138"/>
      <c r="I387" s="143" t="s">
        <v>236</v>
      </c>
      <c r="J387" s="143">
        <v>400</v>
      </c>
      <c r="L387" s="23"/>
      <c r="M387" s="24"/>
    </row>
    <row r="388" spans="1:13" x14ac:dyDescent="0.25">
      <c r="A388" s="3" t="s">
        <v>208</v>
      </c>
      <c r="B388" s="3">
        <v>720</v>
      </c>
      <c r="C388" s="3" t="s">
        <v>218</v>
      </c>
      <c r="D388" s="3">
        <v>480</v>
      </c>
      <c r="E388" s="3" t="s">
        <v>228</v>
      </c>
      <c r="F388" s="3">
        <v>480</v>
      </c>
      <c r="G388" s="138"/>
      <c r="H388" s="138"/>
      <c r="I388" s="143" t="s">
        <v>237</v>
      </c>
      <c r="J388" s="143">
        <v>1600</v>
      </c>
      <c r="L388" s="23"/>
      <c r="M388" s="24"/>
    </row>
    <row r="389" spans="1:13" x14ac:dyDescent="0.25">
      <c r="A389" s="3" t="s">
        <v>209</v>
      </c>
      <c r="B389" s="3">
        <v>32</v>
      </c>
      <c r="C389" s="3" t="s">
        <v>219</v>
      </c>
      <c r="D389" s="3"/>
      <c r="E389" s="3" t="s">
        <v>229</v>
      </c>
      <c r="F389" s="3">
        <v>360</v>
      </c>
      <c r="G389" s="138"/>
      <c r="H389" s="138"/>
      <c r="I389" s="143"/>
      <c r="J389" s="143"/>
      <c r="L389" s="23"/>
      <c r="M389" s="24"/>
    </row>
    <row r="390" spans="1:13" x14ac:dyDescent="0.25">
      <c r="A390" s="3" t="s">
        <v>210</v>
      </c>
      <c r="B390" s="3">
        <v>600</v>
      </c>
      <c r="C390" s="3" t="s">
        <v>220</v>
      </c>
      <c r="D390" s="3">
        <v>2000</v>
      </c>
      <c r="E390" s="3" t="s">
        <v>225</v>
      </c>
      <c r="F390" s="3">
        <v>800</v>
      </c>
      <c r="G390" s="138"/>
      <c r="H390" s="138"/>
      <c r="I390" s="143"/>
      <c r="J390" s="143"/>
      <c r="L390" s="23"/>
      <c r="M390" s="24"/>
    </row>
    <row r="391" spans="1:13" x14ac:dyDescent="0.25">
      <c r="A391" s="3" t="s">
        <v>211</v>
      </c>
      <c r="B391" s="3">
        <v>240</v>
      </c>
      <c r="C391" s="3" t="s">
        <v>221</v>
      </c>
      <c r="D391" s="3">
        <v>600</v>
      </c>
      <c r="E391" s="3" t="s">
        <v>1</v>
      </c>
      <c r="F391" s="3" t="s">
        <v>1</v>
      </c>
      <c r="G391" s="138" t="s">
        <v>60</v>
      </c>
      <c r="H391" s="138" t="s">
        <v>1</v>
      </c>
      <c r="I391" s="143" t="s">
        <v>60</v>
      </c>
      <c r="J391" s="143" t="s">
        <v>1</v>
      </c>
      <c r="L391" s="293" t="s">
        <v>61</v>
      </c>
      <c r="M391" s="294"/>
    </row>
    <row r="392" spans="1:13" ht="15.75" thickBot="1" x14ac:dyDescent="0.3">
      <c r="A392" s="3" t="s">
        <v>212</v>
      </c>
      <c r="B392" s="3">
        <v>480</v>
      </c>
      <c r="C392" s="3" t="s">
        <v>222</v>
      </c>
      <c r="D392" s="3">
        <v>1000</v>
      </c>
      <c r="E392" s="3" t="s">
        <v>1</v>
      </c>
      <c r="F392" s="3" t="s">
        <v>1</v>
      </c>
      <c r="G392" s="138" t="s">
        <v>1</v>
      </c>
      <c r="H392" s="138" t="s">
        <v>1</v>
      </c>
      <c r="I392" s="143" t="s">
        <v>1</v>
      </c>
      <c r="J392" s="143" t="s">
        <v>1</v>
      </c>
      <c r="L392" s="295">
        <f>A402</f>
        <v>45</v>
      </c>
      <c r="M392" s="296"/>
    </row>
    <row r="393" spans="1:13" x14ac:dyDescent="0.25">
      <c r="A393" s="3" t="s">
        <v>213</v>
      </c>
      <c r="B393" s="3">
        <v>1500</v>
      </c>
      <c r="C393" s="3" t="s">
        <v>223</v>
      </c>
      <c r="D393" s="3">
        <v>600</v>
      </c>
      <c r="E393" s="3" t="s">
        <v>1</v>
      </c>
      <c r="F393" s="3" t="s">
        <v>1</v>
      </c>
      <c r="G393" s="138" t="s">
        <v>1</v>
      </c>
      <c r="H393" s="138" t="s">
        <v>1</v>
      </c>
      <c r="I393" s="143" t="s">
        <v>1</v>
      </c>
      <c r="J393" s="143" t="s">
        <v>1</v>
      </c>
    </row>
    <row r="394" spans="1:13" x14ac:dyDescent="0.25">
      <c r="A394" s="3" t="s">
        <v>214</v>
      </c>
      <c r="B394" s="3">
        <v>2000</v>
      </c>
      <c r="C394" s="3" t="s">
        <v>224</v>
      </c>
      <c r="D394" s="3">
        <v>640</v>
      </c>
      <c r="E394" s="3"/>
      <c r="F394" s="15"/>
      <c r="G394" s="3"/>
      <c r="H394" s="15"/>
      <c r="I394" s="3"/>
      <c r="J394" s="15"/>
    </row>
    <row r="395" spans="1:13" x14ac:dyDescent="0.25">
      <c r="A395" s="4" t="s">
        <v>9</v>
      </c>
      <c r="B395" s="140" t="s">
        <v>10</v>
      </c>
      <c r="C395" s="4" t="s">
        <v>9</v>
      </c>
      <c r="D395" s="141" t="s">
        <v>10</v>
      </c>
      <c r="E395" s="4" t="s">
        <v>9</v>
      </c>
      <c r="F395" s="141" t="s">
        <v>10</v>
      </c>
      <c r="G395" s="4" t="s">
        <v>9</v>
      </c>
      <c r="H395" s="141" t="s">
        <v>10</v>
      </c>
      <c r="I395" s="4" t="s">
        <v>9</v>
      </c>
      <c r="J395" s="145" t="s">
        <v>10</v>
      </c>
    </row>
    <row r="396" spans="1:13" x14ac:dyDescent="0.25">
      <c r="A396" s="142">
        <v>10</v>
      </c>
      <c r="B396" s="138">
        <f>SUM(B385:B394)</f>
        <v>6832</v>
      </c>
      <c r="C396" s="138">
        <v>10</v>
      </c>
      <c r="D396" s="138">
        <f>SUM(D385:D394)</f>
        <v>7240</v>
      </c>
      <c r="E396" s="138">
        <v>5</v>
      </c>
      <c r="F396" s="139">
        <f>SUM(F385:F394)</f>
        <v>2000</v>
      </c>
      <c r="G396" s="138">
        <v>0</v>
      </c>
      <c r="H396" s="139">
        <f>SUM(H385:H394)</f>
        <v>1000</v>
      </c>
      <c r="I396" s="143">
        <v>4</v>
      </c>
      <c r="J396" s="144">
        <f>SUM(J385:J394)</f>
        <v>5800</v>
      </c>
    </row>
    <row r="397" spans="1:13" x14ac:dyDescent="0.25">
      <c r="A397" s="276" t="s">
        <v>9</v>
      </c>
      <c r="B397" s="342"/>
      <c r="C397" s="342"/>
      <c r="D397" s="342"/>
      <c r="E397" s="342"/>
      <c r="F397" s="342"/>
      <c r="G397" s="342"/>
      <c r="H397" s="342"/>
      <c r="I397" s="342"/>
      <c r="J397" s="342"/>
    </row>
    <row r="398" spans="1:13" x14ac:dyDescent="0.25">
      <c r="A398" s="343">
        <f>A396+C396+E396+G396+I396</f>
        <v>29</v>
      </c>
      <c r="B398" s="344"/>
      <c r="C398" s="344"/>
      <c r="D398" s="344"/>
      <c r="E398" s="344"/>
      <c r="F398" s="344"/>
      <c r="G398" s="344"/>
      <c r="H398" s="344"/>
      <c r="I398" s="344"/>
      <c r="J398" s="344"/>
    </row>
    <row r="399" spans="1:13" x14ac:dyDescent="0.25">
      <c r="A399" s="300" t="s">
        <v>61</v>
      </c>
      <c r="B399" s="301"/>
      <c r="C399" s="302" t="s">
        <v>61</v>
      </c>
      <c r="D399" s="301"/>
      <c r="E399" s="302" t="s">
        <v>61</v>
      </c>
      <c r="F399" s="301"/>
      <c r="G399" s="303" t="s">
        <v>61</v>
      </c>
      <c r="H399" s="304"/>
      <c r="I399" s="303" t="s">
        <v>61</v>
      </c>
      <c r="J399" s="304"/>
    </row>
    <row r="400" spans="1:13" x14ac:dyDescent="0.25">
      <c r="A400" s="271">
        <v>18</v>
      </c>
      <c r="B400" s="328"/>
      <c r="C400" s="328"/>
      <c r="D400" s="328"/>
      <c r="E400" s="328"/>
      <c r="F400" s="272"/>
      <c r="G400" s="274">
        <v>11</v>
      </c>
      <c r="H400" s="275"/>
      <c r="I400" s="274">
        <v>16</v>
      </c>
      <c r="J400" s="275"/>
    </row>
    <row r="401" spans="1:11" x14ac:dyDescent="0.25">
      <c r="A401" s="276" t="s">
        <v>61</v>
      </c>
      <c r="B401" s="342"/>
      <c r="C401" s="342"/>
      <c r="D401" s="342"/>
      <c r="E401" s="342"/>
      <c r="F401" s="342"/>
      <c r="G401" s="342"/>
      <c r="H401" s="342"/>
      <c r="I401" s="342"/>
      <c r="J401" s="342"/>
    </row>
    <row r="402" spans="1:11" ht="15.75" thickBot="1" x14ac:dyDescent="0.3">
      <c r="A402" s="279">
        <f>SUM(A400:J400)</f>
        <v>45</v>
      </c>
      <c r="B402" s="280"/>
      <c r="C402" s="280"/>
      <c r="D402" s="280"/>
      <c r="E402" s="280"/>
      <c r="F402" s="280"/>
      <c r="G402" s="280"/>
      <c r="H402" s="281"/>
    </row>
    <row r="403" spans="1:11" ht="15.75" thickTop="1" x14ac:dyDescent="0.25"/>
    <row r="404" spans="1:11" ht="15.75" thickBot="1" x14ac:dyDescent="0.3"/>
    <row r="405" spans="1:11" ht="16.5" thickTop="1" thickBot="1" x14ac:dyDescent="0.3">
      <c r="A405" s="282" t="s">
        <v>238</v>
      </c>
      <c r="B405" s="283"/>
      <c r="C405" s="283"/>
      <c r="D405" s="283"/>
      <c r="E405" s="283"/>
      <c r="F405" s="283"/>
      <c r="G405" s="283"/>
      <c r="H405" s="284"/>
    </row>
    <row r="406" spans="1:11" ht="15.75" thickTop="1" x14ac:dyDescent="0.25">
      <c r="A406" s="285" t="s">
        <v>240</v>
      </c>
      <c r="B406" s="286"/>
      <c r="C406" s="287" t="s">
        <v>241</v>
      </c>
      <c r="D406" s="288"/>
      <c r="E406" s="287" t="s">
        <v>242</v>
      </c>
      <c r="F406" s="288"/>
      <c r="G406" s="287" t="s">
        <v>1</v>
      </c>
      <c r="H406" s="288"/>
    </row>
    <row r="407" spans="1:11" ht="15.75" thickBot="1" x14ac:dyDescent="0.3">
      <c r="A407" s="289">
        <v>41248</v>
      </c>
      <c r="B407" s="290"/>
      <c r="C407" s="289">
        <v>41257</v>
      </c>
      <c r="D407" s="290"/>
      <c r="E407" s="289">
        <v>41271</v>
      </c>
      <c r="F407" s="290"/>
      <c r="G407" s="289" t="s">
        <v>1</v>
      </c>
      <c r="H407" s="290"/>
    </row>
    <row r="408" spans="1:11" ht="15.75" thickBot="1" x14ac:dyDescent="0.3">
      <c r="A408" s="8" t="s">
        <v>8</v>
      </c>
      <c r="B408" s="148" t="s">
        <v>2</v>
      </c>
      <c r="C408" s="7" t="s">
        <v>8</v>
      </c>
      <c r="D408" s="148" t="s">
        <v>2</v>
      </c>
      <c r="E408" s="4" t="s">
        <v>8</v>
      </c>
      <c r="F408" s="148" t="s">
        <v>2</v>
      </c>
      <c r="G408" s="4" t="s">
        <v>8</v>
      </c>
      <c r="H408" s="149" t="s">
        <v>2</v>
      </c>
      <c r="J408" s="291" t="s">
        <v>238</v>
      </c>
      <c r="K408" s="292"/>
    </row>
    <row r="409" spans="1:11" x14ac:dyDescent="0.25">
      <c r="A409" s="150" t="s">
        <v>239</v>
      </c>
      <c r="B409" s="146">
        <v>300</v>
      </c>
      <c r="C409" s="146" t="s">
        <v>1</v>
      </c>
      <c r="D409" s="146" t="s">
        <v>1</v>
      </c>
      <c r="E409" s="146" t="s">
        <v>243</v>
      </c>
      <c r="F409" s="146">
        <v>1400</v>
      </c>
      <c r="G409" s="146" t="s">
        <v>1</v>
      </c>
      <c r="H409" s="146" t="s">
        <v>1</v>
      </c>
      <c r="J409" s="21" t="s">
        <v>9</v>
      </c>
      <c r="K409" s="22" t="s">
        <v>10</v>
      </c>
    </row>
    <row r="410" spans="1:11" x14ac:dyDescent="0.25">
      <c r="A410" s="150" t="s">
        <v>1</v>
      </c>
      <c r="B410" s="146" t="s">
        <v>1</v>
      </c>
      <c r="C410" s="146" t="s">
        <v>1</v>
      </c>
      <c r="D410" s="146" t="s">
        <v>1</v>
      </c>
      <c r="E410" s="146" t="s">
        <v>1</v>
      </c>
      <c r="F410" s="146" t="s">
        <v>1</v>
      </c>
      <c r="G410" s="146" t="s">
        <v>1</v>
      </c>
      <c r="H410" s="146" t="s">
        <v>1</v>
      </c>
      <c r="J410" s="23">
        <f>+A418</f>
        <v>2</v>
      </c>
      <c r="K410" s="24">
        <f>+B416+D416+F416+H416</f>
        <v>1700</v>
      </c>
    </row>
    <row r="411" spans="1:11" x14ac:dyDescent="0.25">
      <c r="A411" s="150" t="s">
        <v>1</v>
      </c>
      <c r="B411" s="146" t="s">
        <v>1</v>
      </c>
      <c r="C411" s="146" t="s">
        <v>1</v>
      </c>
      <c r="D411" s="146" t="s">
        <v>1</v>
      </c>
      <c r="E411" s="146" t="s">
        <v>1</v>
      </c>
      <c r="F411" s="146" t="s">
        <v>1</v>
      </c>
      <c r="G411" s="146" t="s">
        <v>60</v>
      </c>
      <c r="H411" s="146" t="s">
        <v>1</v>
      </c>
      <c r="J411" s="293" t="s">
        <v>61</v>
      </c>
      <c r="K411" s="294"/>
    </row>
    <row r="412" spans="1:11" ht="15.75" thickBot="1" x14ac:dyDescent="0.3">
      <c r="A412" s="150" t="s">
        <v>1</v>
      </c>
      <c r="B412" s="146" t="s">
        <v>1</v>
      </c>
      <c r="C412" s="146" t="s">
        <v>1</v>
      </c>
      <c r="D412" s="146" t="s">
        <v>1</v>
      </c>
      <c r="E412" s="146" t="s">
        <v>1</v>
      </c>
      <c r="F412" s="146" t="s">
        <v>1</v>
      </c>
      <c r="G412" s="146" t="s">
        <v>1</v>
      </c>
      <c r="H412" s="146" t="s">
        <v>1</v>
      </c>
      <c r="J412" s="295">
        <f>SUM(A420:H420)</f>
        <v>33</v>
      </c>
      <c r="K412" s="296"/>
    </row>
    <row r="413" spans="1:11" x14ac:dyDescent="0.25">
      <c r="A413" s="150" t="s">
        <v>1</v>
      </c>
      <c r="B413" s="146" t="s">
        <v>1</v>
      </c>
      <c r="C413" s="146" t="s">
        <v>1</v>
      </c>
      <c r="D413" s="146" t="s">
        <v>1</v>
      </c>
      <c r="E413" s="146" t="s">
        <v>1</v>
      </c>
      <c r="F413" s="146" t="s">
        <v>1</v>
      </c>
      <c r="G413" s="146" t="s">
        <v>1</v>
      </c>
      <c r="H413" s="146" t="s">
        <v>1</v>
      </c>
    </row>
    <row r="414" spans="1:11" x14ac:dyDescent="0.25">
      <c r="A414" s="150" t="s">
        <v>1</v>
      </c>
      <c r="B414" s="146">
        <v>0</v>
      </c>
      <c r="C414" s="3"/>
      <c r="D414" s="15"/>
      <c r="E414" s="3"/>
      <c r="F414" s="15"/>
      <c r="G414" s="3"/>
      <c r="H414" s="15"/>
    </row>
    <row r="415" spans="1:11" x14ac:dyDescent="0.25">
      <c r="A415" s="8" t="s">
        <v>9</v>
      </c>
      <c r="B415" s="148" t="s">
        <v>10</v>
      </c>
      <c r="C415" s="4" t="s">
        <v>9</v>
      </c>
      <c r="D415" s="149" t="s">
        <v>10</v>
      </c>
      <c r="E415" s="4" t="s">
        <v>9</v>
      </c>
      <c r="F415" s="149" t="s">
        <v>10</v>
      </c>
      <c r="G415" s="4" t="s">
        <v>9</v>
      </c>
      <c r="H415" s="149" t="s">
        <v>10</v>
      </c>
    </row>
    <row r="416" spans="1:11" x14ac:dyDescent="0.25">
      <c r="A416" s="150">
        <v>1</v>
      </c>
      <c r="B416" s="146">
        <f>SUM(B409:B414)</f>
        <v>300</v>
      </c>
      <c r="C416" s="146">
        <v>0</v>
      </c>
      <c r="D416" s="146">
        <v>0</v>
      </c>
      <c r="E416" s="146">
        <v>1</v>
      </c>
      <c r="F416" s="147">
        <f>SUM(F409:F414)</f>
        <v>1400</v>
      </c>
      <c r="G416" s="146">
        <v>0</v>
      </c>
      <c r="H416" s="147">
        <f>SUM(H409:H414)</f>
        <v>0</v>
      </c>
    </row>
    <row r="417" spans="1:11" x14ac:dyDescent="0.25">
      <c r="A417" s="276" t="s">
        <v>9</v>
      </c>
      <c r="B417" s="277"/>
      <c r="C417" s="277"/>
      <c r="D417" s="277"/>
      <c r="E417" s="277"/>
      <c r="F417" s="277"/>
      <c r="G417" s="277"/>
      <c r="H417" s="278"/>
    </row>
    <row r="418" spans="1:11" x14ac:dyDescent="0.25">
      <c r="A418" s="297">
        <f>A416+C416+E416+G416</f>
        <v>2</v>
      </c>
      <c r="B418" s="298"/>
      <c r="C418" s="298"/>
      <c r="D418" s="298"/>
      <c r="E418" s="298"/>
      <c r="F418" s="298"/>
      <c r="G418" s="298"/>
      <c r="H418" s="299"/>
    </row>
    <row r="419" spans="1:11" x14ac:dyDescent="0.25">
      <c r="A419" s="300" t="s">
        <v>61</v>
      </c>
      <c r="B419" s="301"/>
      <c r="C419" s="302" t="s">
        <v>61</v>
      </c>
      <c r="D419" s="301"/>
      <c r="E419" s="302" t="s">
        <v>61</v>
      </c>
      <c r="F419" s="301"/>
      <c r="G419" s="303" t="s">
        <v>61</v>
      </c>
      <c r="H419" s="304"/>
    </row>
    <row r="420" spans="1:11" x14ac:dyDescent="0.25">
      <c r="A420" s="271">
        <v>1</v>
      </c>
      <c r="B420" s="272"/>
      <c r="C420" s="273">
        <v>21</v>
      </c>
      <c r="D420" s="272"/>
      <c r="E420" s="273">
        <v>11</v>
      </c>
      <c r="F420" s="272"/>
      <c r="G420" s="274" t="s">
        <v>1</v>
      </c>
      <c r="H420" s="275"/>
    </row>
    <row r="421" spans="1:11" x14ac:dyDescent="0.25">
      <c r="A421" s="276" t="s">
        <v>61</v>
      </c>
      <c r="B421" s="277"/>
      <c r="C421" s="277"/>
      <c r="D421" s="277"/>
      <c r="E421" s="277"/>
      <c r="F421" s="277"/>
      <c r="G421" s="277"/>
      <c r="H421" s="278"/>
    </row>
    <row r="422" spans="1:11" ht="15.75" thickBot="1" x14ac:dyDescent="0.3">
      <c r="A422" s="279">
        <f>SUM(A420:H420)</f>
        <v>33</v>
      </c>
      <c r="B422" s="280"/>
      <c r="C422" s="280"/>
      <c r="D422" s="280"/>
      <c r="E422" s="280"/>
      <c r="F422" s="280"/>
      <c r="G422" s="280"/>
      <c r="H422" s="281"/>
    </row>
    <row r="423" spans="1:11" ht="15.75" thickTop="1" x14ac:dyDescent="0.25"/>
    <row r="424" spans="1:11" ht="15.75" thickBot="1" x14ac:dyDescent="0.3"/>
    <row r="425" spans="1:11" ht="16.5" thickTop="1" thickBot="1" x14ac:dyDescent="0.3">
      <c r="A425" s="282" t="s">
        <v>244</v>
      </c>
      <c r="B425" s="283"/>
      <c r="C425" s="283"/>
      <c r="D425" s="283"/>
      <c r="E425" s="283"/>
      <c r="F425" s="283"/>
      <c r="G425" s="283"/>
      <c r="H425" s="284"/>
    </row>
    <row r="426" spans="1:11" ht="15.75" thickTop="1" x14ac:dyDescent="0.25">
      <c r="A426" s="285" t="s">
        <v>245</v>
      </c>
      <c r="B426" s="286"/>
      <c r="C426" s="287" t="s">
        <v>250</v>
      </c>
      <c r="D426" s="288"/>
      <c r="E426" s="287" t="s">
        <v>1</v>
      </c>
      <c r="F426" s="288"/>
      <c r="G426" s="287" t="s">
        <v>1</v>
      </c>
      <c r="H426" s="288"/>
    </row>
    <row r="427" spans="1:11" ht="15.75" thickBot="1" x14ac:dyDescent="0.3">
      <c r="A427" s="289">
        <v>41285</v>
      </c>
      <c r="B427" s="290"/>
      <c r="C427" s="289">
        <v>41298</v>
      </c>
      <c r="D427" s="290"/>
      <c r="E427" s="289" t="s">
        <v>1</v>
      </c>
      <c r="F427" s="290"/>
      <c r="G427" s="289" t="s">
        <v>1</v>
      </c>
      <c r="H427" s="290"/>
    </row>
    <row r="428" spans="1:11" ht="15.75" thickBot="1" x14ac:dyDescent="0.3">
      <c r="A428" s="8" t="s">
        <v>8</v>
      </c>
      <c r="B428" s="153" t="s">
        <v>2</v>
      </c>
      <c r="C428" s="7" t="s">
        <v>8</v>
      </c>
      <c r="D428" s="153" t="s">
        <v>2</v>
      </c>
      <c r="E428" s="4" t="s">
        <v>8</v>
      </c>
      <c r="F428" s="153" t="s">
        <v>2</v>
      </c>
      <c r="G428" s="4" t="s">
        <v>8</v>
      </c>
      <c r="H428" s="154" t="s">
        <v>2</v>
      </c>
      <c r="J428" s="291" t="s">
        <v>244</v>
      </c>
      <c r="K428" s="292"/>
    </row>
    <row r="429" spans="1:11" x14ac:dyDescent="0.25">
      <c r="A429" s="155" t="s">
        <v>249</v>
      </c>
      <c r="B429" s="151">
        <v>300</v>
      </c>
      <c r="C429" s="151" t="s">
        <v>243</v>
      </c>
      <c r="D429" s="151">
        <v>1400</v>
      </c>
      <c r="E429" s="151" t="s">
        <v>1</v>
      </c>
      <c r="F429" s="151" t="s">
        <v>1</v>
      </c>
      <c r="G429" s="151" t="s">
        <v>1</v>
      </c>
      <c r="H429" s="151" t="s">
        <v>1</v>
      </c>
      <c r="J429" s="21" t="s">
        <v>9</v>
      </c>
      <c r="K429" s="22" t="s">
        <v>10</v>
      </c>
    </row>
    <row r="430" spans="1:11" x14ac:dyDescent="0.25">
      <c r="A430" s="155" t="s">
        <v>246</v>
      </c>
      <c r="B430" s="151">
        <v>600</v>
      </c>
      <c r="C430" s="151" t="s">
        <v>251</v>
      </c>
      <c r="D430" s="151">
        <v>1400</v>
      </c>
      <c r="E430" s="151" t="s">
        <v>1</v>
      </c>
      <c r="F430" s="151" t="s">
        <v>1</v>
      </c>
      <c r="G430" s="151" t="s">
        <v>1</v>
      </c>
      <c r="H430" s="151" t="s">
        <v>1</v>
      </c>
      <c r="J430" s="23">
        <f>+A438</f>
        <v>6</v>
      </c>
      <c r="K430" s="24">
        <f>+B436+D436+F436+H436</f>
        <v>4780</v>
      </c>
    </row>
    <row r="431" spans="1:11" x14ac:dyDescent="0.25">
      <c r="A431" s="155" t="s">
        <v>247</v>
      </c>
      <c r="B431" s="151">
        <v>480</v>
      </c>
      <c r="C431" s="151" t="s">
        <v>1</v>
      </c>
      <c r="D431" s="151" t="s">
        <v>1</v>
      </c>
      <c r="E431" s="151" t="s">
        <v>1</v>
      </c>
      <c r="F431" s="151" t="s">
        <v>1</v>
      </c>
      <c r="G431" s="151" t="s">
        <v>60</v>
      </c>
      <c r="H431" s="151" t="s">
        <v>1</v>
      </c>
      <c r="J431" s="293" t="s">
        <v>61</v>
      </c>
      <c r="K431" s="294"/>
    </row>
    <row r="432" spans="1:11" ht="15.75" thickBot="1" x14ac:dyDescent="0.3">
      <c r="A432" s="155" t="s">
        <v>248</v>
      </c>
      <c r="B432" s="151">
        <v>600</v>
      </c>
      <c r="C432" s="151" t="s">
        <v>1</v>
      </c>
      <c r="D432" s="151" t="s">
        <v>1</v>
      </c>
      <c r="E432" s="151" t="s">
        <v>1</v>
      </c>
      <c r="F432" s="151" t="s">
        <v>1</v>
      </c>
      <c r="G432" s="151" t="s">
        <v>1</v>
      </c>
      <c r="H432" s="151" t="s">
        <v>1</v>
      </c>
      <c r="J432" s="295">
        <f>SUM(A440:H440)</f>
        <v>31</v>
      </c>
      <c r="K432" s="296"/>
    </row>
    <row r="433" spans="1:8" x14ac:dyDescent="0.25">
      <c r="A433" s="155" t="s">
        <v>1</v>
      </c>
      <c r="B433" s="151" t="s">
        <v>1</v>
      </c>
      <c r="C433" s="151" t="s">
        <v>1</v>
      </c>
      <c r="D433" s="151" t="s">
        <v>1</v>
      </c>
      <c r="E433" s="151" t="s">
        <v>1</v>
      </c>
      <c r="F433" s="151" t="s">
        <v>1</v>
      </c>
      <c r="G433" s="151" t="s">
        <v>1</v>
      </c>
      <c r="H433" s="151" t="s">
        <v>1</v>
      </c>
    </row>
    <row r="434" spans="1:8" x14ac:dyDescent="0.25">
      <c r="A434" s="155" t="s">
        <v>1</v>
      </c>
      <c r="B434" s="151">
        <v>0</v>
      </c>
      <c r="C434" s="3"/>
      <c r="D434" s="15"/>
      <c r="E434" s="3"/>
      <c r="F434" s="15"/>
      <c r="G434" s="3"/>
      <c r="H434" s="15"/>
    </row>
    <row r="435" spans="1:8" x14ac:dyDescent="0.25">
      <c r="A435" s="8" t="s">
        <v>9</v>
      </c>
      <c r="B435" s="153" t="s">
        <v>10</v>
      </c>
      <c r="C435" s="4" t="s">
        <v>9</v>
      </c>
      <c r="D435" s="154" t="s">
        <v>10</v>
      </c>
      <c r="E435" s="4" t="s">
        <v>9</v>
      </c>
      <c r="F435" s="154" t="s">
        <v>10</v>
      </c>
      <c r="G435" s="4" t="s">
        <v>9</v>
      </c>
      <c r="H435" s="154" t="s">
        <v>10</v>
      </c>
    </row>
    <row r="436" spans="1:8" x14ac:dyDescent="0.25">
      <c r="A436" s="155">
        <v>4</v>
      </c>
      <c r="B436" s="151">
        <f>SUM(B429:B434)</f>
        <v>1980</v>
      </c>
      <c r="C436" s="151">
        <v>2</v>
      </c>
      <c r="D436" s="156">
        <f>SUM(D429:D434)</f>
        <v>2800</v>
      </c>
      <c r="E436" s="151">
        <v>0</v>
      </c>
      <c r="F436" s="152">
        <f>SUM(F429:F434)</f>
        <v>0</v>
      </c>
      <c r="G436" s="151">
        <v>0</v>
      </c>
      <c r="H436" s="152">
        <f>SUM(H429:H434)</f>
        <v>0</v>
      </c>
    </row>
    <row r="437" spans="1:8" x14ac:dyDescent="0.25">
      <c r="A437" s="276" t="s">
        <v>9</v>
      </c>
      <c r="B437" s="277"/>
      <c r="C437" s="277"/>
      <c r="D437" s="277"/>
      <c r="E437" s="277"/>
      <c r="F437" s="277"/>
      <c r="G437" s="277"/>
      <c r="H437" s="278"/>
    </row>
    <row r="438" spans="1:8" x14ac:dyDescent="0.25">
      <c r="A438" s="297">
        <f>A436+C436+E436+G436</f>
        <v>6</v>
      </c>
      <c r="B438" s="298"/>
      <c r="C438" s="298"/>
      <c r="D438" s="298"/>
      <c r="E438" s="298"/>
      <c r="F438" s="298"/>
      <c r="G438" s="298"/>
      <c r="H438" s="299"/>
    </row>
    <row r="439" spans="1:8" x14ac:dyDescent="0.25">
      <c r="A439" s="300" t="s">
        <v>61</v>
      </c>
      <c r="B439" s="301"/>
      <c r="C439" s="302" t="s">
        <v>61</v>
      </c>
      <c r="D439" s="301"/>
      <c r="E439" s="302" t="s">
        <v>61</v>
      </c>
      <c r="F439" s="301"/>
      <c r="G439" s="303" t="s">
        <v>61</v>
      </c>
      <c r="H439" s="304"/>
    </row>
    <row r="440" spans="1:8" x14ac:dyDescent="0.25">
      <c r="A440" s="271">
        <v>21</v>
      </c>
      <c r="B440" s="272"/>
      <c r="C440" s="273">
        <v>10</v>
      </c>
      <c r="D440" s="272"/>
      <c r="E440" s="273">
        <v>0</v>
      </c>
      <c r="F440" s="272"/>
      <c r="G440" s="274" t="s">
        <v>1</v>
      </c>
      <c r="H440" s="275"/>
    </row>
    <row r="441" spans="1:8" x14ac:dyDescent="0.25">
      <c r="A441" s="276" t="s">
        <v>61</v>
      </c>
      <c r="B441" s="277"/>
      <c r="C441" s="277"/>
      <c r="D441" s="277"/>
      <c r="E441" s="277"/>
      <c r="F441" s="277"/>
      <c r="G441" s="277"/>
      <c r="H441" s="278"/>
    </row>
    <row r="442" spans="1:8" ht="15.75" thickBot="1" x14ac:dyDescent="0.3">
      <c r="A442" s="279">
        <f>SUM(A440:H440)</f>
        <v>31</v>
      </c>
      <c r="B442" s="280"/>
      <c r="C442" s="280"/>
      <c r="D442" s="280"/>
      <c r="E442" s="280"/>
      <c r="F442" s="280"/>
      <c r="G442" s="280"/>
      <c r="H442" s="281"/>
    </row>
    <row r="443" spans="1:8" ht="15.75" thickTop="1" x14ac:dyDescent="0.25"/>
    <row r="445" spans="1:8" ht="15.75" thickBot="1" x14ac:dyDescent="0.3"/>
    <row r="446" spans="1:8" ht="16.5" thickTop="1" thickBot="1" x14ac:dyDescent="0.3">
      <c r="A446" s="282" t="s">
        <v>252</v>
      </c>
      <c r="B446" s="283"/>
      <c r="C446" s="283"/>
      <c r="D446" s="283"/>
      <c r="E446" s="283"/>
      <c r="F446" s="283"/>
      <c r="G446" s="283"/>
      <c r="H446" s="284"/>
    </row>
    <row r="447" spans="1:8" ht="15.75" thickTop="1" x14ac:dyDescent="0.25">
      <c r="A447" s="285" t="s">
        <v>257</v>
      </c>
      <c r="B447" s="286"/>
      <c r="C447" s="287" t="s">
        <v>258</v>
      </c>
      <c r="D447" s="288"/>
      <c r="E447" s="287" t="s">
        <v>1</v>
      </c>
      <c r="F447" s="288"/>
      <c r="G447" s="287" t="s">
        <v>1</v>
      </c>
      <c r="H447" s="288"/>
    </row>
    <row r="448" spans="1:8" ht="15.75" thickBot="1" x14ac:dyDescent="0.3">
      <c r="A448" s="289">
        <v>41285</v>
      </c>
      <c r="B448" s="290"/>
      <c r="C448" s="289">
        <v>41327</v>
      </c>
      <c r="D448" s="290"/>
      <c r="E448" s="289" t="s">
        <v>1</v>
      </c>
      <c r="F448" s="290"/>
      <c r="G448" s="289" t="s">
        <v>1</v>
      </c>
      <c r="H448" s="290"/>
    </row>
    <row r="449" spans="1:11" ht="15.75" thickBot="1" x14ac:dyDescent="0.3">
      <c r="A449" s="8" t="s">
        <v>8</v>
      </c>
      <c r="B449" s="159" t="s">
        <v>2</v>
      </c>
      <c r="C449" s="7" t="s">
        <v>8</v>
      </c>
      <c r="D449" s="159" t="s">
        <v>2</v>
      </c>
      <c r="E449" s="4" t="s">
        <v>8</v>
      </c>
      <c r="F449" s="159" t="s">
        <v>2</v>
      </c>
      <c r="G449" s="4" t="s">
        <v>8</v>
      </c>
      <c r="H449" s="160" t="s">
        <v>2</v>
      </c>
      <c r="J449" s="291" t="s">
        <v>252</v>
      </c>
      <c r="K449" s="292"/>
    </row>
    <row r="450" spans="1:11" x14ac:dyDescent="0.25">
      <c r="A450" s="161" t="s">
        <v>256</v>
      </c>
      <c r="B450" s="157">
        <v>600</v>
      </c>
      <c r="C450" s="157" t="s">
        <v>259</v>
      </c>
      <c r="D450" s="157">
        <v>420</v>
      </c>
      <c r="E450" s="157" t="s">
        <v>1</v>
      </c>
      <c r="F450" s="157" t="s">
        <v>1</v>
      </c>
      <c r="G450" s="157" t="s">
        <v>1</v>
      </c>
      <c r="H450" s="157" t="s">
        <v>1</v>
      </c>
      <c r="J450" s="21" t="s">
        <v>9</v>
      </c>
      <c r="K450" s="22" t="s">
        <v>10</v>
      </c>
    </row>
    <row r="451" spans="1:11" x14ac:dyDescent="0.25">
      <c r="A451" s="161" t="s">
        <v>254</v>
      </c>
      <c r="B451" s="157">
        <v>400</v>
      </c>
      <c r="C451" s="157" t="s">
        <v>260</v>
      </c>
      <c r="D451" s="157">
        <v>200</v>
      </c>
      <c r="E451" s="157" t="s">
        <v>1</v>
      </c>
      <c r="F451" s="157" t="s">
        <v>1</v>
      </c>
      <c r="G451" s="157" t="s">
        <v>1</v>
      </c>
      <c r="H451" s="157" t="s">
        <v>1</v>
      </c>
      <c r="J451" s="23">
        <f>+A459</f>
        <v>6</v>
      </c>
      <c r="K451" s="24">
        <f>+B457+D457+F457+H457</f>
        <v>2560</v>
      </c>
    </row>
    <row r="452" spans="1:11" x14ac:dyDescent="0.25">
      <c r="A452" s="161" t="s">
        <v>255</v>
      </c>
      <c r="B452" s="157">
        <v>300</v>
      </c>
      <c r="C452" s="157" t="s">
        <v>1</v>
      </c>
      <c r="D452" s="157" t="s">
        <v>1</v>
      </c>
      <c r="E452" s="157" t="s">
        <v>1</v>
      </c>
      <c r="F452" s="157" t="s">
        <v>1</v>
      </c>
      <c r="G452" s="157" t="s">
        <v>60</v>
      </c>
      <c r="H452" s="157" t="s">
        <v>1</v>
      </c>
      <c r="J452" s="293" t="s">
        <v>61</v>
      </c>
      <c r="K452" s="294"/>
    </row>
    <row r="453" spans="1:11" ht="15.75" thickBot="1" x14ac:dyDescent="0.3">
      <c r="A453" s="161" t="s">
        <v>253</v>
      </c>
      <c r="B453" s="157">
        <v>640</v>
      </c>
      <c r="C453" s="157" t="s">
        <v>1</v>
      </c>
      <c r="D453" s="157" t="s">
        <v>1</v>
      </c>
      <c r="E453" s="157" t="s">
        <v>1</v>
      </c>
      <c r="F453" s="157" t="s">
        <v>1</v>
      </c>
      <c r="G453" s="157" t="s">
        <v>1</v>
      </c>
      <c r="H453" s="157" t="s">
        <v>1</v>
      </c>
      <c r="J453" s="295">
        <f>SUM(A461:H461)</f>
        <v>20</v>
      </c>
      <c r="K453" s="296"/>
    </row>
    <row r="454" spans="1:11" x14ac:dyDescent="0.25">
      <c r="A454" s="161" t="s">
        <v>1</v>
      </c>
      <c r="B454" s="157" t="s">
        <v>1</v>
      </c>
      <c r="C454" s="157" t="s">
        <v>1</v>
      </c>
      <c r="D454" s="157" t="s">
        <v>1</v>
      </c>
      <c r="E454" s="157" t="s">
        <v>1</v>
      </c>
      <c r="F454" s="157" t="s">
        <v>1</v>
      </c>
      <c r="G454" s="157" t="s">
        <v>1</v>
      </c>
      <c r="H454" s="157" t="s">
        <v>1</v>
      </c>
    </row>
    <row r="455" spans="1:11" x14ac:dyDescent="0.25">
      <c r="A455" s="161" t="s">
        <v>1</v>
      </c>
      <c r="B455" s="157">
        <v>0</v>
      </c>
      <c r="C455" s="3"/>
      <c r="D455" s="15"/>
      <c r="E455" s="3"/>
      <c r="F455" s="15"/>
      <c r="G455" s="3"/>
      <c r="H455" s="15"/>
    </row>
    <row r="456" spans="1:11" x14ac:dyDescent="0.25">
      <c r="A456" s="8" t="s">
        <v>9</v>
      </c>
      <c r="B456" s="159" t="s">
        <v>10</v>
      </c>
      <c r="C456" s="4" t="s">
        <v>9</v>
      </c>
      <c r="D456" s="160" t="s">
        <v>10</v>
      </c>
      <c r="E456" s="4" t="s">
        <v>9</v>
      </c>
      <c r="F456" s="160" t="s">
        <v>10</v>
      </c>
      <c r="G456" s="4" t="s">
        <v>9</v>
      </c>
      <c r="H456" s="160" t="s">
        <v>10</v>
      </c>
    </row>
    <row r="457" spans="1:11" x14ac:dyDescent="0.25">
      <c r="A457" s="161">
        <v>4</v>
      </c>
      <c r="B457" s="157">
        <f>SUM(B450:B455)</f>
        <v>1940</v>
      </c>
      <c r="C457" s="157">
        <v>2</v>
      </c>
      <c r="D457" s="157">
        <f>SUM(D450:D455)</f>
        <v>620</v>
      </c>
      <c r="E457" s="157">
        <v>0</v>
      </c>
      <c r="F457" s="158">
        <f>SUM(F450:F455)</f>
        <v>0</v>
      </c>
      <c r="G457" s="157">
        <v>0</v>
      </c>
      <c r="H457" s="158">
        <f>SUM(H450:H455)</f>
        <v>0</v>
      </c>
    </row>
    <row r="458" spans="1:11" x14ac:dyDescent="0.25">
      <c r="A458" s="276" t="s">
        <v>9</v>
      </c>
      <c r="B458" s="277"/>
      <c r="C458" s="277"/>
      <c r="D458" s="277"/>
      <c r="E458" s="277"/>
      <c r="F458" s="277"/>
      <c r="G458" s="277"/>
      <c r="H458" s="278"/>
    </row>
    <row r="459" spans="1:11" x14ac:dyDescent="0.25">
      <c r="A459" s="297">
        <f>A457+C457+E457+G457</f>
        <v>6</v>
      </c>
      <c r="B459" s="298"/>
      <c r="C459" s="298"/>
      <c r="D459" s="298"/>
      <c r="E459" s="298"/>
      <c r="F459" s="298"/>
      <c r="G459" s="298"/>
      <c r="H459" s="299"/>
    </row>
    <row r="460" spans="1:11" x14ac:dyDescent="0.25">
      <c r="A460" s="300" t="s">
        <v>61</v>
      </c>
      <c r="B460" s="301"/>
      <c r="C460" s="302" t="s">
        <v>61</v>
      </c>
      <c r="D460" s="301"/>
      <c r="E460" s="302" t="s">
        <v>61</v>
      </c>
      <c r="F460" s="301"/>
      <c r="G460" s="303" t="s">
        <v>61</v>
      </c>
      <c r="H460" s="304"/>
    </row>
    <row r="461" spans="1:11" x14ac:dyDescent="0.25">
      <c r="A461" s="271">
        <v>13</v>
      </c>
      <c r="B461" s="272"/>
      <c r="C461" s="273">
        <v>7</v>
      </c>
      <c r="D461" s="272"/>
      <c r="E461" s="273">
        <v>0</v>
      </c>
      <c r="F461" s="272"/>
      <c r="G461" s="274" t="s">
        <v>1</v>
      </c>
      <c r="H461" s="275"/>
    </row>
    <row r="462" spans="1:11" x14ac:dyDescent="0.25">
      <c r="A462" s="276" t="s">
        <v>61</v>
      </c>
      <c r="B462" s="277"/>
      <c r="C462" s="277"/>
      <c r="D462" s="277"/>
      <c r="E462" s="277"/>
      <c r="F462" s="277"/>
      <c r="G462" s="277"/>
      <c r="H462" s="278"/>
    </row>
    <row r="463" spans="1:11" ht="15.75" thickBot="1" x14ac:dyDescent="0.3">
      <c r="A463" s="279">
        <f>SUM(A461:H461)</f>
        <v>20</v>
      </c>
      <c r="B463" s="280"/>
      <c r="C463" s="280"/>
      <c r="D463" s="280"/>
      <c r="E463" s="280"/>
      <c r="F463" s="280"/>
      <c r="G463" s="280"/>
      <c r="H463" s="281"/>
    </row>
    <row r="464" spans="1:11" ht="15.75" thickTop="1" x14ac:dyDescent="0.25"/>
    <row r="465" spans="1:11" ht="15.75" thickBot="1" x14ac:dyDescent="0.3"/>
    <row r="466" spans="1:11" ht="16.5" thickTop="1" thickBot="1" x14ac:dyDescent="0.3">
      <c r="A466" s="282" t="s">
        <v>261</v>
      </c>
      <c r="B466" s="283"/>
      <c r="C466" s="283"/>
      <c r="D466" s="283"/>
      <c r="E466" s="283"/>
      <c r="F466" s="283"/>
      <c r="G466" s="283"/>
      <c r="H466" s="284"/>
    </row>
    <row r="467" spans="1:11" ht="15.75" thickTop="1" x14ac:dyDescent="0.25">
      <c r="A467" s="285" t="s">
        <v>266</v>
      </c>
      <c r="B467" s="286"/>
      <c r="C467" s="287" t="s">
        <v>265</v>
      </c>
      <c r="D467" s="288"/>
      <c r="E467" s="287" t="s">
        <v>1</v>
      </c>
      <c r="F467" s="288"/>
      <c r="G467" s="287" t="s">
        <v>1</v>
      </c>
      <c r="H467" s="288"/>
    </row>
    <row r="468" spans="1:11" ht="15.75" thickBot="1" x14ac:dyDescent="0.3">
      <c r="A468" s="289">
        <v>41341</v>
      </c>
      <c r="B468" s="290"/>
      <c r="C468" s="289">
        <v>82</v>
      </c>
      <c r="D468" s="290"/>
      <c r="E468" s="289" t="s">
        <v>1</v>
      </c>
      <c r="F468" s="290"/>
      <c r="G468" s="289" t="s">
        <v>1</v>
      </c>
      <c r="H468" s="290"/>
    </row>
    <row r="469" spans="1:11" ht="15.75" thickBot="1" x14ac:dyDescent="0.3">
      <c r="A469" s="8" t="s">
        <v>8</v>
      </c>
      <c r="B469" s="164" t="s">
        <v>2</v>
      </c>
      <c r="C469" s="7" t="s">
        <v>8</v>
      </c>
      <c r="D469" s="164" t="s">
        <v>2</v>
      </c>
      <c r="E469" s="4" t="s">
        <v>8</v>
      </c>
      <c r="F469" s="164" t="s">
        <v>2</v>
      </c>
      <c r="G469" s="4" t="s">
        <v>8</v>
      </c>
      <c r="H469" s="165" t="s">
        <v>2</v>
      </c>
      <c r="J469" s="291" t="s">
        <v>261</v>
      </c>
      <c r="K469" s="292"/>
    </row>
    <row r="470" spans="1:11" x14ac:dyDescent="0.25">
      <c r="A470" s="166" t="s">
        <v>262</v>
      </c>
      <c r="B470" s="162">
        <v>400</v>
      </c>
      <c r="C470" s="162" t="s">
        <v>267</v>
      </c>
      <c r="D470" s="162">
        <v>600</v>
      </c>
      <c r="E470" s="162" t="s">
        <v>1</v>
      </c>
      <c r="F470" s="162" t="s">
        <v>1</v>
      </c>
      <c r="G470" s="162" t="s">
        <v>1</v>
      </c>
      <c r="H470" s="162" t="s">
        <v>1</v>
      </c>
      <c r="J470" s="21" t="s">
        <v>9</v>
      </c>
      <c r="K470" s="22" t="s">
        <v>10</v>
      </c>
    </row>
    <row r="471" spans="1:11" x14ac:dyDescent="0.25">
      <c r="A471" s="166" t="s">
        <v>263</v>
      </c>
      <c r="B471" s="162">
        <v>1800</v>
      </c>
      <c r="C471" s="162" t="s">
        <v>1</v>
      </c>
      <c r="D471" s="162" t="s">
        <v>1</v>
      </c>
      <c r="E471" s="162" t="s">
        <v>1</v>
      </c>
      <c r="F471" s="162" t="s">
        <v>1</v>
      </c>
      <c r="G471" s="162" t="s">
        <v>1</v>
      </c>
      <c r="H471" s="162" t="s">
        <v>1</v>
      </c>
      <c r="J471" s="23">
        <f>+A479</f>
        <v>4</v>
      </c>
      <c r="K471" s="24">
        <f>+B477+D477+F477+H477</f>
        <v>3080</v>
      </c>
    </row>
    <row r="472" spans="1:11" x14ac:dyDescent="0.25">
      <c r="A472" s="166" t="s">
        <v>264</v>
      </c>
      <c r="B472" s="162">
        <v>280</v>
      </c>
      <c r="C472" s="162" t="s">
        <v>1</v>
      </c>
      <c r="D472" s="162" t="s">
        <v>1</v>
      </c>
      <c r="E472" s="162" t="s">
        <v>1</v>
      </c>
      <c r="F472" s="162" t="s">
        <v>1</v>
      </c>
      <c r="G472" s="162" t="s">
        <v>60</v>
      </c>
      <c r="H472" s="162" t="s">
        <v>1</v>
      </c>
      <c r="J472" s="293" t="s">
        <v>61</v>
      </c>
      <c r="K472" s="294"/>
    </row>
    <row r="473" spans="1:11" ht="15.75" thickBot="1" x14ac:dyDescent="0.3">
      <c r="A473" s="166" t="s">
        <v>1</v>
      </c>
      <c r="B473" s="162" t="s">
        <v>1</v>
      </c>
      <c r="C473" s="162" t="s">
        <v>1</v>
      </c>
      <c r="D473" s="162" t="s">
        <v>1</v>
      </c>
      <c r="E473" s="162" t="s">
        <v>1</v>
      </c>
      <c r="F473" s="162" t="s">
        <v>1</v>
      </c>
      <c r="G473" s="162" t="s">
        <v>1</v>
      </c>
      <c r="H473" s="162" t="s">
        <v>1</v>
      </c>
      <c r="J473" s="295">
        <f>SUM(A481:H481)</f>
        <v>21</v>
      </c>
      <c r="K473" s="296"/>
    </row>
    <row r="474" spans="1:11" x14ac:dyDescent="0.25">
      <c r="A474" s="166" t="s">
        <v>1</v>
      </c>
      <c r="B474" s="162" t="s">
        <v>1</v>
      </c>
      <c r="C474" s="162" t="s">
        <v>1</v>
      </c>
      <c r="D474" s="162" t="s">
        <v>1</v>
      </c>
      <c r="E474" s="162" t="s">
        <v>1</v>
      </c>
      <c r="F474" s="162" t="s">
        <v>1</v>
      </c>
      <c r="G474" s="162" t="s">
        <v>1</v>
      </c>
      <c r="H474" s="162" t="s">
        <v>1</v>
      </c>
    </row>
    <row r="475" spans="1:11" x14ac:dyDescent="0.25">
      <c r="A475" s="166" t="s">
        <v>1</v>
      </c>
      <c r="B475" s="162">
        <v>0</v>
      </c>
      <c r="C475" s="3"/>
      <c r="D475" s="15"/>
      <c r="E475" s="3"/>
      <c r="F475" s="15"/>
      <c r="G475" s="3"/>
      <c r="H475" s="15"/>
    </row>
    <row r="476" spans="1:11" x14ac:dyDescent="0.25">
      <c r="A476" s="8" t="s">
        <v>9</v>
      </c>
      <c r="B476" s="164" t="s">
        <v>10</v>
      </c>
      <c r="C476" s="4" t="s">
        <v>9</v>
      </c>
      <c r="D476" s="165" t="s">
        <v>10</v>
      </c>
      <c r="E476" s="4" t="s">
        <v>9</v>
      </c>
      <c r="F476" s="165" t="s">
        <v>10</v>
      </c>
      <c r="G476" s="4" t="s">
        <v>9</v>
      </c>
      <c r="H476" s="165" t="s">
        <v>10</v>
      </c>
    </row>
    <row r="477" spans="1:11" x14ac:dyDescent="0.25">
      <c r="A477" s="166">
        <v>3</v>
      </c>
      <c r="B477" s="162">
        <f>SUM(B470:B475)</f>
        <v>2480</v>
      </c>
      <c r="C477" s="162">
        <v>1</v>
      </c>
      <c r="D477" s="162">
        <f>SUM(D470:D475)</f>
        <v>600</v>
      </c>
      <c r="E477" s="162">
        <v>0</v>
      </c>
      <c r="F477" s="163">
        <f>SUM(F470:F475)</f>
        <v>0</v>
      </c>
      <c r="G477" s="162">
        <v>0</v>
      </c>
      <c r="H477" s="163">
        <f>SUM(H470:H475)</f>
        <v>0</v>
      </c>
    </row>
    <row r="478" spans="1:11" x14ac:dyDescent="0.25">
      <c r="A478" s="276" t="s">
        <v>9</v>
      </c>
      <c r="B478" s="277"/>
      <c r="C478" s="277"/>
      <c r="D478" s="277"/>
      <c r="E478" s="277"/>
      <c r="F478" s="277"/>
      <c r="G478" s="277"/>
      <c r="H478" s="278"/>
    </row>
    <row r="479" spans="1:11" x14ac:dyDescent="0.25">
      <c r="A479" s="297">
        <f>A477+C477+E477+G477</f>
        <v>4</v>
      </c>
      <c r="B479" s="298"/>
      <c r="C479" s="298"/>
      <c r="D479" s="298"/>
      <c r="E479" s="298"/>
      <c r="F479" s="298"/>
      <c r="G479" s="298"/>
      <c r="H479" s="299"/>
    </row>
    <row r="480" spans="1:11" x14ac:dyDescent="0.25">
      <c r="A480" s="300" t="s">
        <v>61</v>
      </c>
      <c r="B480" s="301"/>
      <c r="C480" s="302" t="s">
        <v>61</v>
      </c>
      <c r="D480" s="301"/>
      <c r="E480" s="302" t="s">
        <v>61</v>
      </c>
      <c r="F480" s="301"/>
      <c r="G480" s="303" t="s">
        <v>61</v>
      </c>
      <c r="H480" s="304"/>
    </row>
    <row r="481" spans="1:11" x14ac:dyDescent="0.25">
      <c r="A481" s="271">
        <v>10</v>
      </c>
      <c r="B481" s="272"/>
      <c r="C481" s="273">
        <v>11</v>
      </c>
      <c r="D481" s="272"/>
      <c r="E481" s="273">
        <v>0</v>
      </c>
      <c r="F481" s="272"/>
      <c r="G481" s="274" t="s">
        <v>1</v>
      </c>
      <c r="H481" s="275"/>
    </row>
    <row r="482" spans="1:11" x14ac:dyDescent="0.25">
      <c r="A482" s="276" t="s">
        <v>61</v>
      </c>
      <c r="B482" s="277"/>
      <c r="C482" s="277"/>
      <c r="D482" s="277"/>
      <c r="E482" s="277"/>
      <c r="F482" s="277"/>
      <c r="G482" s="277"/>
      <c r="H482" s="278"/>
    </row>
    <row r="483" spans="1:11" ht="15.75" thickBot="1" x14ac:dyDescent="0.3">
      <c r="A483" s="279">
        <f>SUM(A481:H481)</f>
        <v>21</v>
      </c>
      <c r="B483" s="280"/>
      <c r="C483" s="280"/>
      <c r="D483" s="280"/>
      <c r="E483" s="280"/>
      <c r="F483" s="280"/>
      <c r="G483" s="280"/>
      <c r="H483" s="281"/>
    </row>
    <row r="484" spans="1:11" ht="15.75" thickTop="1" x14ac:dyDescent="0.25"/>
    <row r="485" spans="1:11" ht="15.75" thickBot="1" x14ac:dyDescent="0.3"/>
    <row r="486" spans="1:11" ht="16.5" thickTop="1" thickBot="1" x14ac:dyDescent="0.3">
      <c r="A486" s="282" t="s">
        <v>268</v>
      </c>
      <c r="B486" s="283"/>
      <c r="C486" s="283"/>
      <c r="D486" s="283"/>
      <c r="E486" s="283"/>
      <c r="F486" s="283"/>
      <c r="G486" s="283"/>
      <c r="H486" s="284"/>
    </row>
    <row r="487" spans="1:11" ht="15.75" thickTop="1" x14ac:dyDescent="0.25">
      <c r="A487" s="285" t="s">
        <v>269</v>
      </c>
      <c r="B487" s="286"/>
      <c r="C487" s="287" t="s">
        <v>273</v>
      </c>
      <c r="D487" s="288"/>
      <c r="E487" s="287" t="s">
        <v>1</v>
      </c>
      <c r="F487" s="288"/>
      <c r="G487" s="287" t="s">
        <v>1</v>
      </c>
      <c r="H487" s="288"/>
    </row>
    <row r="488" spans="1:11" ht="15.75" thickBot="1" x14ac:dyDescent="0.3">
      <c r="A488" s="289">
        <v>41376</v>
      </c>
      <c r="B488" s="290"/>
      <c r="C488" s="289">
        <v>41383</v>
      </c>
      <c r="D488" s="290"/>
      <c r="E488" s="289" t="s">
        <v>1</v>
      </c>
      <c r="F488" s="290"/>
      <c r="G488" s="289" t="s">
        <v>1</v>
      </c>
      <c r="H488" s="290"/>
    </row>
    <row r="489" spans="1:11" ht="15.75" thickBot="1" x14ac:dyDescent="0.3">
      <c r="A489" s="8" t="s">
        <v>8</v>
      </c>
      <c r="B489" s="169" t="s">
        <v>2</v>
      </c>
      <c r="C489" s="7" t="s">
        <v>8</v>
      </c>
      <c r="D489" s="169" t="s">
        <v>2</v>
      </c>
      <c r="E489" s="4" t="s">
        <v>8</v>
      </c>
      <c r="F489" s="169" t="s">
        <v>2</v>
      </c>
      <c r="G489" s="4" t="s">
        <v>8</v>
      </c>
      <c r="H489" s="170" t="s">
        <v>2</v>
      </c>
      <c r="J489" s="291" t="s">
        <v>268</v>
      </c>
      <c r="K489" s="292"/>
    </row>
    <row r="490" spans="1:11" x14ac:dyDescent="0.25">
      <c r="A490" s="171" t="s">
        <v>270</v>
      </c>
      <c r="B490" s="167">
        <v>360</v>
      </c>
      <c r="C490" s="167" t="s">
        <v>274</v>
      </c>
      <c r="D490" s="167">
        <v>800</v>
      </c>
      <c r="E490" s="167" t="s">
        <v>1</v>
      </c>
      <c r="F490" s="167" t="s">
        <v>1</v>
      </c>
      <c r="G490" s="167" t="s">
        <v>1</v>
      </c>
      <c r="H490" s="167" t="s">
        <v>1</v>
      </c>
      <c r="J490" s="21" t="s">
        <v>9</v>
      </c>
      <c r="K490" s="22" t="s">
        <v>10</v>
      </c>
    </row>
    <row r="491" spans="1:11" x14ac:dyDescent="0.25">
      <c r="A491" s="171" t="s">
        <v>271</v>
      </c>
      <c r="B491" s="167">
        <v>600</v>
      </c>
      <c r="C491" s="167" t="s">
        <v>275</v>
      </c>
      <c r="D491" s="167">
        <v>360</v>
      </c>
      <c r="E491" s="167" t="s">
        <v>1</v>
      </c>
      <c r="F491" s="167" t="s">
        <v>1</v>
      </c>
      <c r="G491" s="167" t="s">
        <v>1</v>
      </c>
      <c r="H491" s="167" t="s">
        <v>1</v>
      </c>
      <c r="J491" s="23">
        <f>+A499</f>
        <v>6</v>
      </c>
      <c r="K491" s="24">
        <f>+B497+D497+F497+H497</f>
        <v>3020</v>
      </c>
    </row>
    <row r="492" spans="1:11" x14ac:dyDescent="0.25">
      <c r="A492" s="171" t="s">
        <v>272</v>
      </c>
      <c r="B492" s="167">
        <v>300</v>
      </c>
      <c r="C492" s="167" t="s">
        <v>276</v>
      </c>
      <c r="D492" s="167">
        <v>600</v>
      </c>
      <c r="E492" s="167" t="s">
        <v>1</v>
      </c>
      <c r="F492" s="167" t="s">
        <v>1</v>
      </c>
      <c r="G492" s="167" t="s">
        <v>60</v>
      </c>
      <c r="H492" s="167" t="s">
        <v>1</v>
      </c>
      <c r="J492" s="293" t="s">
        <v>61</v>
      </c>
      <c r="K492" s="294"/>
    </row>
    <row r="493" spans="1:11" ht="15.75" thickBot="1" x14ac:dyDescent="0.3">
      <c r="A493" s="171" t="s">
        <v>1</v>
      </c>
      <c r="B493" s="167" t="s">
        <v>1</v>
      </c>
      <c r="C493" s="167" t="s">
        <v>1</v>
      </c>
      <c r="D493" s="167" t="s">
        <v>1</v>
      </c>
      <c r="E493" s="167" t="s">
        <v>1</v>
      </c>
      <c r="F493" s="167" t="s">
        <v>1</v>
      </c>
      <c r="G493" s="167" t="s">
        <v>1</v>
      </c>
      <c r="H493" s="167" t="s">
        <v>1</v>
      </c>
      <c r="J493" s="295">
        <f>SUM(A501:H501)</f>
        <v>22</v>
      </c>
      <c r="K493" s="296"/>
    </row>
    <row r="494" spans="1:11" x14ac:dyDescent="0.25">
      <c r="A494" s="171" t="s">
        <v>1</v>
      </c>
      <c r="B494" s="167" t="s">
        <v>1</v>
      </c>
      <c r="C494" s="167" t="s">
        <v>1</v>
      </c>
      <c r="D494" s="167" t="s">
        <v>1</v>
      </c>
      <c r="E494" s="167" t="s">
        <v>1</v>
      </c>
      <c r="F494" s="167" t="s">
        <v>1</v>
      </c>
      <c r="G494" s="167" t="s">
        <v>1</v>
      </c>
      <c r="H494" s="167" t="s">
        <v>1</v>
      </c>
    </row>
    <row r="495" spans="1:11" x14ac:dyDescent="0.25">
      <c r="A495" s="171" t="s">
        <v>1</v>
      </c>
      <c r="B495" s="167">
        <v>0</v>
      </c>
      <c r="C495" s="3"/>
      <c r="D495" s="15"/>
      <c r="E495" s="3"/>
      <c r="F495" s="15"/>
      <c r="G495" s="3"/>
      <c r="H495" s="15"/>
    </row>
    <row r="496" spans="1:11" x14ac:dyDescent="0.25">
      <c r="A496" s="8" t="s">
        <v>9</v>
      </c>
      <c r="B496" s="169" t="s">
        <v>10</v>
      </c>
      <c r="C496" s="4" t="s">
        <v>9</v>
      </c>
      <c r="D496" s="170" t="s">
        <v>10</v>
      </c>
      <c r="E496" s="4" t="s">
        <v>9</v>
      </c>
      <c r="F496" s="170" t="s">
        <v>10</v>
      </c>
      <c r="G496" s="4" t="s">
        <v>9</v>
      </c>
      <c r="H496" s="170" t="s">
        <v>10</v>
      </c>
    </row>
    <row r="497" spans="1:11" x14ac:dyDescent="0.25">
      <c r="A497" s="171">
        <v>3</v>
      </c>
      <c r="B497" s="167">
        <f>SUM(B490:B495)</f>
        <v>1260</v>
      </c>
      <c r="C497" s="167">
        <v>3</v>
      </c>
      <c r="D497" s="167">
        <f>SUM(D490:D495)</f>
        <v>1760</v>
      </c>
      <c r="E497" s="167">
        <v>0</v>
      </c>
      <c r="F497" s="168">
        <f>SUM(F490:F495)</f>
        <v>0</v>
      </c>
      <c r="G497" s="167">
        <v>0</v>
      </c>
      <c r="H497" s="168">
        <f>SUM(H490:H495)</f>
        <v>0</v>
      </c>
    </row>
    <row r="498" spans="1:11" x14ac:dyDescent="0.25">
      <c r="A498" s="276" t="s">
        <v>9</v>
      </c>
      <c r="B498" s="277"/>
      <c r="C498" s="277"/>
      <c r="D498" s="277"/>
      <c r="E498" s="277"/>
      <c r="F498" s="277"/>
      <c r="G498" s="277"/>
      <c r="H498" s="278"/>
    </row>
    <row r="499" spans="1:11" x14ac:dyDescent="0.25">
      <c r="A499" s="297">
        <f>A497+C497+E497+G497</f>
        <v>6</v>
      </c>
      <c r="B499" s="298"/>
      <c r="C499" s="298"/>
      <c r="D499" s="298"/>
      <c r="E499" s="298"/>
      <c r="F499" s="298"/>
      <c r="G499" s="298"/>
      <c r="H499" s="299"/>
    </row>
    <row r="500" spans="1:11" x14ac:dyDescent="0.25">
      <c r="A500" s="300" t="s">
        <v>61</v>
      </c>
      <c r="B500" s="301"/>
      <c r="C500" s="302" t="s">
        <v>61</v>
      </c>
      <c r="D500" s="301"/>
      <c r="E500" s="302" t="s">
        <v>61</v>
      </c>
      <c r="F500" s="301"/>
      <c r="G500" s="303" t="s">
        <v>61</v>
      </c>
      <c r="H500" s="304"/>
    </row>
    <row r="501" spans="1:11" x14ac:dyDescent="0.25">
      <c r="A501" s="271">
        <v>11</v>
      </c>
      <c r="B501" s="272"/>
      <c r="C501" s="273">
        <v>11</v>
      </c>
      <c r="D501" s="272"/>
      <c r="E501" s="273">
        <v>0</v>
      </c>
      <c r="F501" s="272"/>
      <c r="G501" s="274" t="s">
        <v>1</v>
      </c>
      <c r="H501" s="275"/>
    </row>
    <row r="502" spans="1:11" x14ac:dyDescent="0.25">
      <c r="A502" s="276" t="s">
        <v>61</v>
      </c>
      <c r="B502" s="277"/>
      <c r="C502" s="277"/>
      <c r="D502" s="277"/>
      <c r="E502" s="277"/>
      <c r="F502" s="277"/>
      <c r="G502" s="277"/>
      <c r="H502" s="278"/>
    </row>
    <row r="503" spans="1:11" ht="15.75" thickBot="1" x14ac:dyDescent="0.3">
      <c r="A503" s="279">
        <f>SUM(A501:H501)</f>
        <v>22</v>
      </c>
      <c r="B503" s="280"/>
      <c r="C503" s="280"/>
      <c r="D503" s="280"/>
      <c r="E503" s="280"/>
      <c r="F503" s="280"/>
      <c r="G503" s="280"/>
      <c r="H503" s="281"/>
    </row>
    <row r="504" spans="1:11" ht="16.5" thickTop="1" thickBot="1" x14ac:dyDescent="0.3"/>
    <row r="505" spans="1:11" ht="16.5" thickTop="1" thickBot="1" x14ac:dyDescent="0.3">
      <c r="A505" s="282" t="s">
        <v>277</v>
      </c>
      <c r="B505" s="283"/>
      <c r="C505" s="283"/>
      <c r="D505" s="283"/>
      <c r="E505" s="283"/>
      <c r="F505" s="283"/>
      <c r="G505" s="283"/>
      <c r="H505" s="284"/>
    </row>
    <row r="506" spans="1:11" ht="15.75" thickTop="1" x14ac:dyDescent="0.25">
      <c r="A506" s="285" t="s">
        <v>279</v>
      </c>
      <c r="B506" s="286"/>
      <c r="C506" s="287" t="s">
        <v>280</v>
      </c>
      <c r="D506" s="288"/>
      <c r="E506" s="287" t="s">
        <v>281</v>
      </c>
      <c r="F506" s="288"/>
      <c r="G506" s="287" t="s">
        <v>1</v>
      </c>
      <c r="H506" s="288"/>
    </row>
    <row r="507" spans="1:11" ht="15.75" thickBot="1" x14ac:dyDescent="0.3">
      <c r="A507" s="289">
        <v>41397</v>
      </c>
      <c r="B507" s="290"/>
      <c r="C507" s="289">
        <v>41411</v>
      </c>
      <c r="D507" s="290"/>
      <c r="E507" s="289">
        <v>41425</v>
      </c>
      <c r="F507" s="290"/>
      <c r="G507" s="289" t="s">
        <v>1</v>
      </c>
      <c r="H507" s="290"/>
    </row>
    <row r="508" spans="1:11" ht="15.75" thickBot="1" x14ac:dyDescent="0.3">
      <c r="A508" s="8" t="s">
        <v>8</v>
      </c>
      <c r="B508" s="174" t="s">
        <v>2</v>
      </c>
      <c r="C508" s="7" t="s">
        <v>8</v>
      </c>
      <c r="D508" s="174" t="s">
        <v>2</v>
      </c>
      <c r="E508" s="4" t="s">
        <v>8</v>
      </c>
      <c r="F508" s="174" t="s">
        <v>2</v>
      </c>
      <c r="G508" s="4" t="s">
        <v>8</v>
      </c>
      <c r="H508" s="175" t="s">
        <v>2</v>
      </c>
      <c r="J508" s="291" t="s">
        <v>277</v>
      </c>
      <c r="K508" s="292"/>
    </row>
    <row r="509" spans="1:11" x14ac:dyDescent="0.25">
      <c r="A509" s="176" t="s">
        <v>278</v>
      </c>
      <c r="B509" s="172">
        <v>360</v>
      </c>
      <c r="C509" s="172" t="s">
        <v>1</v>
      </c>
      <c r="D509" s="172" t="s">
        <v>1</v>
      </c>
      <c r="E509" s="172" t="s">
        <v>282</v>
      </c>
      <c r="F509" s="172">
        <v>320</v>
      </c>
      <c r="G509" s="172" t="s">
        <v>1</v>
      </c>
      <c r="H509" s="172" t="s">
        <v>1</v>
      </c>
      <c r="J509" s="21" t="s">
        <v>9</v>
      </c>
      <c r="K509" s="22" t="s">
        <v>10</v>
      </c>
    </row>
    <row r="510" spans="1:11" x14ac:dyDescent="0.25">
      <c r="A510" s="176" t="s">
        <v>1</v>
      </c>
      <c r="B510" s="172" t="s">
        <v>1</v>
      </c>
      <c r="C510" s="172" t="s">
        <v>1</v>
      </c>
      <c r="D510" s="172" t="s">
        <v>1</v>
      </c>
      <c r="E510" s="172" t="s">
        <v>283</v>
      </c>
      <c r="F510" s="172">
        <v>420</v>
      </c>
      <c r="G510" s="172" t="s">
        <v>1</v>
      </c>
      <c r="H510" s="172" t="s">
        <v>1</v>
      </c>
      <c r="J510" s="23">
        <f>+A518</f>
        <v>1</v>
      </c>
      <c r="K510" s="24">
        <f>+B516+D516+F516+H516</f>
        <v>1100</v>
      </c>
    </row>
    <row r="511" spans="1:11" x14ac:dyDescent="0.25">
      <c r="A511" s="176" t="s">
        <v>1</v>
      </c>
      <c r="B511" s="172" t="s">
        <v>1</v>
      </c>
      <c r="C511" s="172" t="s">
        <v>1</v>
      </c>
      <c r="D511" s="172" t="s">
        <v>1</v>
      </c>
      <c r="E511" s="172" t="s">
        <v>1</v>
      </c>
      <c r="F511" s="172" t="s">
        <v>1</v>
      </c>
      <c r="G511" s="172" t="s">
        <v>60</v>
      </c>
      <c r="H511" s="172" t="s">
        <v>1</v>
      </c>
      <c r="J511" s="293" t="s">
        <v>61</v>
      </c>
      <c r="K511" s="294"/>
    </row>
    <row r="512" spans="1:11" ht="15.75" thickBot="1" x14ac:dyDescent="0.3">
      <c r="A512" s="176" t="s">
        <v>1</v>
      </c>
      <c r="B512" s="172" t="s">
        <v>1</v>
      </c>
      <c r="C512" s="172" t="s">
        <v>1</v>
      </c>
      <c r="D512" s="172" t="s">
        <v>1</v>
      </c>
      <c r="E512" s="172" t="s">
        <v>1</v>
      </c>
      <c r="F512" s="172" t="s">
        <v>1</v>
      </c>
      <c r="G512" s="172" t="s">
        <v>1</v>
      </c>
      <c r="H512" s="172" t="s">
        <v>1</v>
      </c>
      <c r="J512" s="295">
        <f>SUM(A520:H520)</f>
        <v>21</v>
      </c>
      <c r="K512" s="296"/>
    </row>
    <row r="513" spans="1:11" x14ac:dyDescent="0.25">
      <c r="A513" s="176" t="s">
        <v>1</v>
      </c>
      <c r="B513" s="172" t="s">
        <v>1</v>
      </c>
      <c r="C513" s="172" t="s">
        <v>1</v>
      </c>
      <c r="D513" s="172" t="s">
        <v>1</v>
      </c>
      <c r="E513" s="172" t="s">
        <v>1</v>
      </c>
      <c r="F513" s="172" t="s">
        <v>1</v>
      </c>
      <c r="G513" s="172" t="s">
        <v>1</v>
      </c>
      <c r="H513" s="172" t="s">
        <v>1</v>
      </c>
    </row>
    <row r="514" spans="1:11" x14ac:dyDescent="0.25">
      <c r="A514" s="176" t="s">
        <v>1</v>
      </c>
      <c r="B514" s="172">
        <v>0</v>
      </c>
      <c r="C514" s="3"/>
      <c r="D514" s="15"/>
      <c r="E514" s="3"/>
      <c r="F514" s="15"/>
      <c r="G514" s="3"/>
      <c r="H514" s="15"/>
    </row>
    <row r="515" spans="1:11" x14ac:dyDescent="0.25">
      <c r="A515" s="8" t="s">
        <v>9</v>
      </c>
      <c r="B515" s="174" t="s">
        <v>10</v>
      </c>
      <c r="C515" s="4" t="s">
        <v>9</v>
      </c>
      <c r="D515" s="175" t="s">
        <v>10</v>
      </c>
      <c r="E515" s="4" t="s">
        <v>9</v>
      </c>
      <c r="F515" s="175" t="s">
        <v>10</v>
      </c>
      <c r="G515" s="4" t="s">
        <v>9</v>
      </c>
      <c r="H515" s="175" t="s">
        <v>10</v>
      </c>
    </row>
    <row r="516" spans="1:11" x14ac:dyDescent="0.25">
      <c r="A516" s="176">
        <v>1</v>
      </c>
      <c r="B516" s="172">
        <f>SUM(B509:B514)</f>
        <v>360</v>
      </c>
      <c r="C516" s="172">
        <v>0</v>
      </c>
      <c r="D516" s="172">
        <f>SUM(D509:D514)</f>
        <v>0</v>
      </c>
      <c r="E516" s="172">
        <v>0</v>
      </c>
      <c r="F516" s="173">
        <f>SUM(F509:F514)</f>
        <v>740</v>
      </c>
      <c r="G516" s="172">
        <v>0</v>
      </c>
      <c r="H516" s="173">
        <f>SUM(H509:H514)</f>
        <v>0</v>
      </c>
    </row>
    <row r="517" spans="1:11" x14ac:dyDescent="0.25">
      <c r="A517" s="276" t="s">
        <v>9</v>
      </c>
      <c r="B517" s="277"/>
      <c r="C517" s="277"/>
      <c r="D517" s="277"/>
      <c r="E517" s="277"/>
      <c r="F517" s="277"/>
      <c r="G517" s="277"/>
      <c r="H517" s="278"/>
    </row>
    <row r="518" spans="1:11" x14ac:dyDescent="0.25">
      <c r="A518" s="297">
        <f>A516+C516+E516+G516</f>
        <v>1</v>
      </c>
      <c r="B518" s="298"/>
      <c r="C518" s="298"/>
      <c r="D518" s="298"/>
      <c r="E518" s="298"/>
      <c r="F518" s="298"/>
      <c r="G518" s="298"/>
      <c r="H518" s="299"/>
    </row>
    <row r="519" spans="1:11" x14ac:dyDescent="0.25">
      <c r="A519" s="300" t="s">
        <v>61</v>
      </c>
      <c r="B519" s="301"/>
      <c r="C519" s="302" t="s">
        <v>61</v>
      </c>
      <c r="D519" s="301"/>
      <c r="E519" s="302" t="s">
        <v>61</v>
      </c>
      <c r="F519" s="301"/>
      <c r="G519" s="303" t="s">
        <v>61</v>
      </c>
      <c r="H519" s="304"/>
    </row>
    <row r="520" spans="1:11" x14ac:dyDescent="0.25">
      <c r="A520" s="271">
        <v>10</v>
      </c>
      <c r="B520" s="272"/>
      <c r="C520" s="273">
        <v>11</v>
      </c>
      <c r="D520" s="272"/>
      <c r="E520" s="273">
        <v>0</v>
      </c>
      <c r="F520" s="272"/>
      <c r="G520" s="274" t="s">
        <v>1</v>
      </c>
      <c r="H520" s="275"/>
    </row>
    <row r="521" spans="1:11" x14ac:dyDescent="0.25">
      <c r="A521" s="276" t="s">
        <v>61</v>
      </c>
      <c r="B521" s="277"/>
      <c r="C521" s="277"/>
      <c r="D521" s="277"/>
      <c r="E521" s="277"/>
      <c r="F521" s="277"/>
      <c r="G521" s="277"/>
      <c r="H521" s="278"/>
    </row>
    <row r="522" spans="1:11" ht="15.75" thickBot="1" x14ac:dyDescent="0.3">
      <c r="A522" s="279">
        <f>SUM(A520:H520)</f>
        <v>21</v>
      </c>
      <c r="B522" s="280"/>
      <c r="C522" s="280"/>
      <c r="D522" s="280"/>
      <c r="E522" s="280"/>
      <c r="F522" s="280"/>
      <c r="G522" s="280"/>
      <c r="H522" s="281"/>
    </row>
    <row r="523" spans="1:11" ht="16.5" thickTop="1" thickBot="1" x14ac:dyDescent="0.3"/>
    <row r="524" spans="1:11" ht="16.5" thickTop="1" thickBot="1" x14ac:dyDescent="0.3">
      <c r="A524" s="282" t="s">
        <v>284</v>
      </c>
      <c r="B524" s="283"/>
      <c r="C524" s="283"/>
      <c r="D524" s="283"/>
      <c r="E524" s="283"/>
      <c r="F524" s="283"/>
      <c r="G524" s="283"/>
      <c r="H524" s="284"/>
    </row>
    <row r="525" spans="1:11" ht="15.75" thickTop="1" x14ac:dyDescent="0.25">
      <c r="A525" s="285" t="s">
        <v>285</v>
      </c>
      <c r="B525" s="286"/>
      <c r="C525" s="287" t="s">
        <v>1</v>
      </c>
      <c r="D525" s="288"/>
      <c r="E525" s="287" t="s">
        <v>1</v>
      </c>
      <c r="F525" s="288"/>
      <c r="G525" s="287" t="s">
        <v>1</v>
      </c>
      <c r="H525" s="288"/>
    </row>
    <row r="526" spans="1:11" ht="15.75" thickBot="1" x14ac:dyDescent="0.3">
      <c r="A526" s="289">
        <v>41442</v>
      </c>
      <c r="B526" s="290"/>
      <c r="C526" s="289" t="s">
        <v>1</v>
      </c>
      <c r="D526" s="290"/>
      <c r="E526" s="289" t="s">
        <v>1</v>
      </c>
      <c r="F526" s="290"/>
      <c r="G526" s="289" t="s">
        <v>1</v>
      </c>
      <c r="H526" s="290"/>
    </row>
    <row r="527" spans="1:11" ht="15.75" thickBot="1" x14ac:dyDescent="0.3">
      <c r="A527" s="8" t="s">
        <v>8</v>
      </c>
      <c r="B527" s="179" t="s">
        <v>2</v>
      </c>
      <c r="C527" s="7" t="s">
        <v>8</v>
      </c>
      <c r="D527" s="179" t="s">
        <v>2</v>
      </c>
      <c r="E527" s="4" t="s">
        <v>8</v>
      </c>
      <c r="F527" s="179" t="s">
        <v>2</v>
      </c>
      <c r="G527" s="4" t="s">
        <v>8</v>
      </c>
      <c r="H527" s="180" t="s">
        <v>2</v>
      </c>
      <c r="J527" s="291" t="s">
        <v>284</v>
      </c>
      <c r="K527" s="292"/>
    </row>
    <row r="528" spans="1:11" x14ac:dyDescent="0.25">
      <c r="A528" s="181" t="s">
        <v>296</v>
      </c>
      <c r="B528" s="177">
        <v>200</v>
      </c>
      <c r="C528" s="177" t="s">
        <v>1</v>
      </c>
      <c r="D528" s="177" t="s">
        <v>1</v>
      </c>
      <c r="E528" s="177" t="s">
        <v>1</v>
      </c>
      <c r="F528" s="177" t="s">
        <v>1</v>
      </c>
      <c r="G528" s="177" t="s">
        <v>1</v>
      </c>
      <c r="H528" s="177" t="s">
        <v>1</v>
      </c>
      <c r="J528" s="21" t="s">
        <v>9</v>
      </c>
      <c r="K528" s="22" t="s">
        <v>10</v>
      </c>
    </row>
    <row r="529" spans="1:11" x14ac:dyDescent="0.25">
      <c r="A529" s="181" t="s">
        <v>1</v>
      </c>
      <c r="B529" s="177" t="s">
        <v>1</v>
      </c>
      <c r="C529" s="177" t="s">
        <v>1</v>
      </c>
      <c r="D529" s="177" t="s">
        <v>1</v>
      </c>
      <c r="E529" s="177" t="s">
        <v>1</v>
      </c>
      <c r="F529" s="177" t="s">
        <v>1</v>
      </c>
      <c r="G529" s="177" t="s">
        <v>1</v>
      </c>
      <c r="H529" s="177" t="s">
        <v>1</v>
      </c>
      <c r="J529" s="23">
        <f>+A537</f>
        <v>1</v>
      </c>
      <c r="K529" s="24">
        <f>+B535+D535+F535+H535</f>
        <v>200</v>
      </c>
    </row>
    <row r="530" spans="1:11" x14ac:dyDescent="0.25">
      <c r="A530" s="181" t="s">
        <v>1</v>
      </c>
      <c r="B530" s="177" t="s">
        <v>1</v>
      </c>
      <c r="C530" s="177" t="s">
        <v>1</v>
      </c>
      <c r="D530" s="177" t="s">
        <v>1</v>
      </c>
      <c r="E530" s="177" t="s">
        <v>1</v>
      </c>
      <c r="F530" s="177" t="s">
        <v>1</v>
      </c>
      <c r="G530" s="177" t="s">
        <v>60</v>
      </c>
      <c r="H530" s="177" t="s">
        <v>1</v>
      </c>
      <c r="J530" s="293" t="s">
        <v>61</v>
      </c>
      <c r="K530" s="294"/>
    </row>
    <row r="531" spans="1:11" ht="15.75" thickBot="1" x14ac:dyDescent="0.3">
      <c r="A531" s="181" t="s">
        <v>1</v>
      </c>
      <c r="B531" s="177" t="s">
        <v>1</v>
      </c>
      <c r="C531" s="177" t="s">
        <v>1</v>
      </c>
      <c r="D531" s="177" t="s">
        <v>1</v>
      </c>
      <c r="E531" s="177" t="s">
        <v>1</v>
      </c>
      <c r="F531" s="177" t="s">
        <v>1</v>
      </c>
      <c r="G531" s="177" t="s">
        <v>1</v>
      </c>
      <c r="H531" s="177" t="s">
        <v>1</v>
      </c>
      <c r="J531" s="295">
        <f>SUM(A539:H539)</f>
        <v>8</v>
      </c>
      <c r="K531" s="296"/>
    </row>
    <row r="532" spans="1:11" x14ac:dyDescent="0.25">
      <c r="A532" s="181" t="s">
        <v>1</v>
      </c>
      <c r="B532" s="177" t="s">
        <v>1</v>
      </c>
      <c r="C532" s="177" t="s">
        <v>1</v>
      </c>
      <c r="D532" s="177" t="s">
        <v>1</v>
      </c>
      <c r="E532" s="177" t="s">
        <v>1</v>
      </c>
      <c r="F532" s="177" t="s">
        <v>1</v>
      </c>
      <c r="G532" s="177" t="s">
        <v>1</v>
      </c>
      <c r="H532" s="177" t="s">
        <v>1</v>
      </c>
    </row>
    <row r="533" spans="1:11" x14ac:dyDescent="0.25">
      <c r="A533" s="181" t="s">
        <v>1</v>
      </c>
      <c r="B533" s="177">
        <v>0</v>
      </c>
      <c r="C533" s="3"/>
      <c r="D533" s="15"/>
      <c r="E533" s="3"/>
      <c r="F533" s="15"/>
      <c r="G533" s="3"/>
      <c r="H533" s="15"/>
    </row>
    <row r="534" spans="1:11" x14ac:dyDescent="0.25">
      <c r="A534" s="8" t="s">
        <v>9</v>
      </c>
      <c r="B534" s="179" t="s">
        <v>10</v>
      </c>
      <c r="C534" s="4" t="s">
        <v>9</v>
      </c>
      <c r="D534" s="180" t="s">
        <v>10</v>
      </c>
      <c r="E534" s="4" t="s">
        <v>9</v>
      </c>
      <c r="F534" s="180" t="s">
        <v>10</v>
      </c>
      <c r="G534" s="4" t="s">
        <v>9</v>
      </c>
      <c r="H534" s="180" t="s">
        <v>10</v>
      </c>
    </row>
    <row r="535" spans="1:11" x14ac:dyDescent="0.25">
      <c r="A535" s="181">
        <v>1</v>
      </c>
      <c r="B535" s="177">
        <f>SUM(B528:B533)</f>
        <v>200</v>
      </c>
      <c r="C535" s="177">
        <v>0</v>
      </c>
      <c r="D535" s="177">
        <f>SUM(D528:D533)</f>
        <v>0</v>
      </c>
      <c r="E535" s="177">
        <v>0</v>
      </c>
      <c r="F535" s="178">
        <f>SUM(F528:F533)</f>
        <v>0</v>
      </c>
      <c r="G535" s="177">
        <v>0</v>
      </c>
      <c r="H535" s="178">
        <f>SUM(H528:H533)</f>
        <v>0</v>
      </c>
    </row>
    <row r="536" spans="1:11" x14ac:dyDescent="0.25">
      <c r="A536" s="276" t="s">
        <v>9</v>
      </c>
      <c r="B536" s="277"/>
      <c r="C536" s="277"/>
      <c r="D536" s="277"/>
      <c r="E536" s="277"/>
      <c r="F536" s="277"/>
      <c r="G536" s="277"/>
      <c r="H536" s="278"/>
    </row>
    <row r="537" spans="1:11" x14ac:dyDescent="0.25">
      <c r="A537" s="297">
        <f>A535+C535+E535+G535</f>
        <v>1</v>
      </c>
      <c r="B537" s="298"/>
      <c r="C537" s="298"/>
      <c r="D537" s="298"/>
      <c r="E537" s="298"/>
      <c r="F537" s="298"/>
      <c r="G537" s="298"/>
      <c r="H537" s="299"/>
    </row>
    <row r="538" spans="1:11" x14ac:dyDescent="0.25">
      <c r="A538" s="300" t="s">
        <v>61</v>
      </c>
      <c r="B538" s="301"/>
      <c r="C538" s="302" t="s">
        <v>61</v>
      </c>
      <c r="D538" s="301"/>
      <c r="E538" s="302" t="s">
        <v>61</v>
      </c>
      <c r="F538" s="301"/>
      <c r="G538" s="303" t="s">
        <v>61</v>
      </c>
      <c r="H538" s="304"/>
    </row>
    <row r="539" spans="1:11" x14ac:dyDescent="0.25">
      <c r="A539" s="271">
        <v>8</v>
      </c>
      <c r="B539" s="272"/>
      <c r="C539" s="273">
        <v>0</v>
      </c>
      <c r="D539" s="272"/>
      <c r="E539" s="273">
        <v>0</v>
      </c>
      <c r="F539" s="272"/>
      <c r="G539" s="274" t="s">
        <v>1</v>
      </c>
      <c r="H539" s="275"/>
    </row>
    <row r="540" spans="1:11" x14ac:dyDescent="0.25">
      <c r="A540" s="276" t="s">
        <v>61</v>
      </c>
      <c r="B540" s="277"/>
      <c r="C540" s="277"/>
      <c r="D540" s="277"/>
      <c r="E540" s="277"/>
      <c r="F540" s="277"/>
      <c r="G540" s="277"/>
      <c r="H540" s="278"/>
    </row>
    <row r="541" spans="1:11" ht="15.75" thickBot="1" x14ac:dyDescent="0.3">
      <c r="A541" s="279">
        <f>SUM(A539:H539)</f>
        <v>8</v>
      </c>
      <c r="B541" s="280"/>
      <c r="C541" s="280"/>
      <c r="D541" s="280"/>
      <c r="E541" s="280"/>
      <c r="F541" s="280"/>
      <c r="G541" s="280"/>
      <c r="H541" s="281"/>
    </row>
    <row r="542" spans="1:11" ht="15.75" thickTop="1" x14ac:dyDescent="0.25"/>
    <row r="543" spans="1:11" ht="15.75" thickBot="1" x14ac:dyDescent="0.3"/>
    <row r="544" spans="1:11" ht="16.5" thickTop="1" thickBot="1" x14ac:dyDescent="0.3">
      <c r="A544" s="282" t="s">
        <v>286</v>
      </c>
      <c r="B544" s="283"/>
      <c r="C544" s="283"/>
      <c r="D544" s="283"/>
      <c r="E544" s="283"/>
      <c r="F544" s="283"/>
      <c r="G544" s="283"/>
      <c r="H544" s="284"/>
    </row>
    <row r="545" spans="1:11" ht="15.75" thickTop="1" x14ac:dyDescent="0.25">
      <c r="A545" s="285" t="s">
        <v>288</v>
      </c>
      <c r="B545" s="286"/>
      <c r="C545" s="287" t="s">
        <v>290</v>
      </c>
      <c r="D545" s="288"/>
      <c r="E545" s="287" t="s">
        <v>297</v>
      </c>
      <c r="F545" s="288"/>
      <c r="G545" s="287" t="s">
        <v>292</v>
      </c>
      <c r="H545" s="288"/>
    </row>
    <row r="546" spans="1:11" ht="15.75" thickBot="1" x14ac:dyDescent="0.3">
      <c r="A546" s="289">
        <v>41460</v>
      </c>
      <c r="B546" s="290"/>
      <c r="C546" s="289">
        <v>41467</v>
      </c>
      <c r="D546" s="290"/>
      <c r="E546" s="289">
        <v>41474</v>
      </c>
      <c r="F546" s="290"/>
      <c r="G546" s="289" t="s">
        <v>1</v>
      </c>
      <c r="H546" s="290"/>
    </row>
    <row r="547" spans="1:11" ht="15.75" thickBot="1" x14ac:dyDescent="0.3">
      <c r="A547" s="8" t="s">
        <v>8</v>
      </c>
      <c r="B547" s="184" t="s">
        <v>2</v>
      </c>
      <c r="C547" s="7" t="s">
        <v>8</v>
      </c>
      <c r="D547" s="184" t="s">
        <v>2</v>
      </c>
      <c r="E547" s="4" t="s">
        <v>8</v>
      </c>
      <c r="F547" s="184" t="s">
        <v>2</v>
      </c>
      <c r="G547" s="4" t="s">
        <v>8</v>
      </c>
      <c r="H547" s="185" t="s">
        <v>2</v>
      </c>
      <c r="J547" s="291" t="s">
        <v>287</v>
      </c>
      <c r="K547" s="292"/>
    </row>
    <row r="548" spans="1:11" x14ac:dyDescent="0.25">
      <c r="A548" s="186" t="s">
        <v>289</v>
      </c>
      <c r="B548" s="182">
        <v>2500</v>
      </c>
      <c r="C548" s="182" t="s">
        <v>291</v>
      </c>
      <c r="D548" s="182">
        <v>600</v>
      </c>
      <c r="E548" s="182" t="s">
        <v>1</v>
      </c>
      <c r="F548" s="182" t="s">
        <v>1</v>
      </c>
      <c r="G548" s="182" t="s">
        <v>293</v>
      </c>
      <c r="H548" s="182">
        <v>480</v>
      </c>
      <c r="J548" s="21" t="s">
        <v>9</v>
      </c>
      <c r="K548" s="22" t="s">
        <v>10</v>
      </c>
    </row>
    <row r="549" spans="1:11" x14ac:dyDescent="0.25">
      <c r="A549" s="186" t="s">
        <v>1</v>
      </c>
      <c r="B549" s="182" t="s">
        <v>1</v>
      </c>
      <c r="C549" s="182" t="s">
        <v>1</v>
      </c>
      <c r="D549" s="182" t="s">
        <v>1</v>
      </c>
      <c r="E549" s="182" t="s">
        <v>1</v>
      </c>
      <c r="F549" s="182" t="s">
        <v>1</v>
      </c>
      <c r="G549" s="182" t="s">
        <v>294</v>
      </c>
      <c r="H549" s="182">
        <v>900</v>
      </c>
      <c r="J549" s="23">
        <f>+A557</f>
        <v>5</v>
      </c>
      <c r="K549" s="24">
        <f>+B555+D555+F555+H555</f>
        <v>5080</v>
      </c>
    </row>
    <row r="550" spans="1:11" x14ac:dyDescent="0.25">
      <c r="A550" s="186" t="s">
        <v>1</v>
      </c>
      <c r="B550" s="182" t="s">
        <v>1</v>
      </c>
      <c r="C550" s="182" t="s">
        <v>1</v>
      </c>
      <c r="D550" s="182" t="s">
        <v>1</v>
      </c>
      <c r="E550" s="182" t="s">
        <v>1</v>
      </c>
      <c r="F550" s="182" t="s">
        <v>1</v>
      </c>
      <c r="G550" s="182" t="s">
        <v>295</v>
      </c>
      <c r="H550" s="182">
        <v>600</v>
      </c>
      <c r="J550" s="293" t="s">
        <v>61</v>
      </c>
      <c r="K550" s="294"/>
    </row>
    <row r="551" spans="1:11" ht="15.75" thickBot="1" x14ac:dyDescent="0.3">
      <c r="A551" s="186" t="s">
        <v>1</v>
      </c>
      <c r="B551" s="182" t="s">
        <v>1</v>
      </c>
      <c r="C551" s="182" t="s">
        <v>1</v>
      </c>
      <c r="D551" s="182" t="s">
        <v>1</v>
      </c>
      <c r="E551" s="182" t="s">
        <v>1</v>
      </c>
      <c r="F551" s="182" t="s">
        <v>1</v>
      </c>
      <c r="G551" s="182" t="s">
        <v>1</v>
      </c>
      <c r="H551" s="182" t="s">
        <v>1</v>
      </c>
      <c r="J551" s="295">
        <f>SUM(A559:H559)</f>
        <v>23</v>
      </c>
      <c r="K551" s="296"/>
    </row>
    <row r="552" spans="1:11" x14ac:dyDescent="0.25">
      <c r="A552" s="186" t="s">
        <v>1</v>
      </c>
      <c r="B552" s="182" t="s">
        <v>1</v>
      </c>
      <c r="C552" s="182" t="s">
        <v>1</v>
      </c>
      <c r="D552" s="182" t="s">
        <v>1</v>
      </c>
      <c r="E552" s="182" t="s">
        <v>1</v>
      </c>
      <c r="F552" s="182" t="s">
        <v>1</v>
      </c>
      <c r="G552" s="182" t="s">
        <v>1</v>
      </c>
      <c r="H552" s="182" t="s">
        <v>1</v>
      </c>
    </row>
    <row r="553" spans="1:11" x14ac:dyDescent="0.25">
      <c r="A553" s="186" t="s">
        <v>1</v>
      </c>
      <c r="B553" s="182">
        <v>0</v>
      </c>
      <c r="C553" s="3"/>
      <c r="D553" s="15"/>
      <c r="E553" s="3"/>
      <c r="F553" s="15"/>
      <c r="G553" s="3"/>
      <c r="H553" s="15"/>
    </row>
    <row r="554" spans="1:11" x14ac:dyDescent="0.25">
      <c r="A554" s="8" t="s">
        <v>9</v>
      </c>
      <c r="B554" s="184" t="s">
        <v>10</v>
      </c>
      <c r="C554" s="4" t="s">
        <v>9</v>
      </c>
      <c r="D554" s="185" t="s">
        <v>10</v>
      </c>
      <c r="E554" s="4" t="s">
        <v>9</v>
      </c>
      <c r="F554" s="185" t="s">
        <v>10</v>
      </c>
      <c r="G554" s="4" t="s">
        <v>9</v>
      </c>
      <c r="H554" s="185" t="s">
        <v>10</v>
      </c>
    </row>
    <row r="555" spans="1:11" x14ac:dyDescent="0.25">
      <c r="A555" s="186">
        <v>1</v>
      </c>
      <c r="B555" s="182">
        <f>SUM(B548:B553)</f>
        <v>2500</v>
      </c>
      <c r="C555" s="182">
        <v>1</v>
      </c>
      <c r="D555" s="182">
        <f>SUM(D548:D553)</f>
        <v>600</v>
      </c>
      <c r="E555" s="182">
        <v>0</v>
      </c>
      <c r="F555" s="183">
        <f>SUM(F548:F553)</f>
        <v>0</v>
      </c>
      <c r="G555" s="182">
        <v>3</v>
      </c>
      <c r="H555" s="183">
        <f>SUM(H548:H553)</f>
        <v>1980</v>
      </c>
    </row>
    <row r="556" spans="1:11" x14ac:dyDescent="0.25">
      <c r="A556" s="276" t="s">
        <v>9</v>
      </c>
      <c r="B556" s="277"/>
      <c r="C556" s="277"/>
      <c r="D556" s="277"/>
      <c r="E556" s="277"/>
      <c r="F556" s="277"/>
      <c r="G556" s="277"/>
      <c r="H556" s="278"/>
    </row>
    <row r="557" spans="1:11" x14ac:dyDescent="0.25">
      <c r="A557" s="297">
        <f>A555+C555+E555+G555</f>
        <v>5</v>
      </c>
      <c r="B557" s="298"/>
      <c r="C557" s="298"/>
      <c r="D557" s="298"/>
      <c r="E557" s="298"/>
      <c r="F557" s="298"/>
      <c r="G557" s="298"/>
      <c r="H557" s="299"/>
    </row>
    <row r="558" spans="1:11" x14ac:dyDescent="0.25">
      <c r="A558" s="300" t="s">
        <v>61</v>
      </c>
      <c r="B558" s="301"/>
      <c r="C558" s="302" t="s">
        <v>61</v>
      </c>
      <c r="D558" s="301"/>
      <c r="E558" s="302" t="s">
        <v>61</v>
      </c>
      <c r="F558" s="301"/>
      <c r="G558" s="303" t="s">
        <v>61</v>
      </c>
      <c r="H558" s="304"/>
    </row>
    <row r="559" spans="1:11" x14ac:dyDescent="0.25">
      <c r="A559" s="271">
        <v>0</v>
      </c>
      <c r="B559" s="272"/>
      <c r="C559" s="273">
        <v>9</v>
      </c>
      <c r="D559" s="272"/>
      <c r="E559" s="273">
        <v>3</v>
      </c>
      <c r="F559" s="272"/>
      <c r="G559" s="274">
        <v>11</v>
      </c>
      <c r="H559" s="275"/>
    </row>
    <row r="560" spans="1:11" x14ac:dyDescent="0.25">
      <c r="A560" s="276" t="s">
        <v>61</v>
      </c>
      <c r="B560" s="277"/>
      <c r="C560" s="277"/>
      <c r="D560" s="277"/>
      <c r="E560" s="277"/>
      <c r="F560" s="277"/>
      <c r="G560" s="277"/>
      <c r="H560" s="278"/>
    </row>
    <row r="561" spans="1:11" ht="15.75" thickBot="1" x14ac:dyDescent="0.3">
      <c r="A561" s="279">
        <f>SUM(A559:H559)</f>
        <v>23</v>
      </c>
      <c r="B561" s="280"/>
      <c r="C561" s="280"/>
      <c r="D561" s="280"/>
      <c r="E561" s="280"/>
      <c r="F561" s="280"/>
      <c r="G561" s="280"/>
      <c r="H561" s="281"/>
    </row>
    <row r="562" spans="1:11" ht="15.75" thickTop="1" x14ac:dyDescent="0.25"/>
    <row r="563" spans="1:11" ht="15.75" thickBot="1" x14ac:dyDescent="0.3"/>
    <row r="564" spans="1:11" ht="16.5" thickTop="1" thickBot="1" x14ac:dyDescent="0.3">
      <c r="A564" s="282" t="s">
        <v>298</v>
      </c>
      <c r="B564" s="283"/>
      <c r="C564" s="283"/>
      <c r="D564" s="283"/>
      <c r="E564" s="283"/>
      <c r="F564" s="283"/>
      <c r="G564" s="283"/>
      <c r="H564" s="284"/>
    </row>
    <row r="565" spans="1:11" ht="15.75" thickTop="1" x14ac:dyDescent="0.25">
      <c r="A565" s="285" t="s">
        <v>299</v>
      </c>
      <c r="B565" s="286"/>
      <c r="C565" s="287" t="s">
        <v>303</v>
      </c>
      <c r="D565" s="288"/>
      <c r="E565" s="287" t="s">
        <v>1</v>
      </c>
      <c r="F565" s="288"/>
      <c r="G565" s="287" t="s">
        <v>1</v>
      </c>
      <c r="H565" s="288"/>
    </row>
    <row r="566" spans="1:11" ht="15.75" thickBot="1" x14ac:dyDescent="0.3">
      <c r="A566" s="289">
        <v>41494</v>
      </c>
      <c r="B566" s="290"/>
      <c r="C566" s="289">
        <v>41516</v>
      </c>
      <c r="D566" s="290"/>
      <c r="E566" s="289" t="s">
        <v>1</v>
      </c>
      <c r="F566" s="290"/>
      <c r="G566" s="289" t="s">
        <v>1</v>
      </c>
      <c r="H566" s="290"/>
    </row>
    <row r="567" spans="1:11" ht="15.75" thickBot="1" x14ac:dyDescent="0.3">
      <c r="A567" s="8" t="s">
        <v>8</v>
      </c>
      <c r="B567" s="189" t="s">
        <v>2</v>
      </c>
      <c r="C567" s="7" t="s">
        <v>8</v>
      </c>
      <c r="D567" s="189" t="s">
        <v>2</v>
      </c>
      <c r="E567" s="4" t="s">
        <v>8</v>
      </c>
      <c r="F567" s="189" t="s">
        <v>2</v>
      </c>
      <c r="G567" s="4" t="s">
        <v>8</v>
      </c>
      <c r="H567" s="190" t="s">
        <v>2</v>
      </c>
      <c r="J567" s="291" t="s">
        <v>298</v>
      </c>
      <c r="K567" s="292"/>
    </row>
    <row r="568" spans="1:11" x14ac:dyDescent="0.25">
      <c r="A568" s="191" t="s">
        <v>300</v>
      </c>
      <c r="B568" s="187">
        <v>800</v>
      </c>
      <c r="C568" s="187" t="s">
        <v>304</v>
      </c>
      <c r="D568" s="187">
        <v>1800</v>
      </c>
      <c r="E568" s="187" t="s">
        <v>1</v>
      </c>
      <c r="F568" s="187" t="s">
        <v>1</v>
      </c>
      <c r="G568" s="187" t="s">
        <v>1</v>
      </c>
      <c r="H568" s="187" t="s">
        <v>1</v>
      </c>
      <c r="J568" s="21" t="s">
        <v>9</v>
      </c>
      <c r="K568" s="22" t="s">
        <v>10</v>
      </c>
    </row>
    <row r="569" spans="1:11" x14ac:dyDescent="0.25">
      <c r="A569" s="191" t="s">
        <v>301</v>
      </c>
      <c r="B569" s="187">
        <v>800</v>
      </c>
      <c r="C569" s="187" t="s">
        <v>1</v>
      </c>
      <c r="D569" s="187" t="s">
        <v>1</v>
      </c>
      <c r="E569" s="187" t="s">
        <v>1</v>
      </c>
      <c r="F569" s="187" t="s">
        <v>1</v>
      </c>
      <c r="G569" s="187" t="s">
        <v>1</v>
      </c>
      <c r="H569" s="187" t="s">
        <v>1</v>
      </c>
      <c r="J569" s="23">
        <f>+A577</f>
        <v>5</v>
      </c>
      <c r="K569" s="24">
        <f>+B575+D575+F575+H575</f>
        <v>4240</v>
      </c>
    </row>
    <row r="570" spans="1:11" x14ac:dyDescent="0.25">
      <c r="A570" s="191" t="s">
        <v>187</v>
      </c>
      <c r="B570" s="187">
        <v>420</v>
      </c>
      <c r="C570" s="187" t="s">
        <v>1</v>
      </c>
      <c r="D570" s="187" t="s">
        <v>1</v>
      </c>
      <c r="E570" s="187" t="s">
        <v>1</v>
      </c>
      <c r="F570" s="187" t="s">
        <v>1</v>
      </c>
      <c r="G570" s="187" t="s">
        <v>1</v>
      </c>
      <c r="H570" s="187" t="s">
        <v>1</v>
      </c>
      <c r="J570" s="293" t="s">
        <v>61</v>
      </c>
      <c r="K570" s="294"/>
    </row>
    <row r="571" spans="1:11" ht="15.75" thickBot="1" x14ac:dyDescent="0.3">
      <c r="A571" s="191" t="s">
        <v>302</v>
      </c>
      <c r="B571" s="187">
        <v>420</v>
      </c>
      <c r="C571" s="187" t="s">
        <v>1</v>
      </c>
      <c r="D571" s="187" t="s">
        <v>1</v>
      </c>
      <c r="E571" s="187" t="s">
        <v>1</v>
      </c>
      <c r="F571" s="187" t="s">
        <v>1</v>
      </c>
      <c r="G571" s="187" t="s">
        <v>1</v>
      </c>
      <c r="H571" s="187" t="s">
        <v>1</v>
      </c>
      <c r="J571" s="295">
        <f>SUM(A579:H579)</f>
        <v>24</v>
      </c>
      <c r="K571" s="296"/>
    </row>
    <row r="572" spans="1:11" x14ac:dyDescent="0.25">
      <c r="A572" s="191" t="s">
        <v>1</v>
      </c>
      <c r="B572" s="187" t="s">
        <v>1</v>
      </c>
      <c r="C572" s="187" t="s">
        <v>1</v>
      </c>
      <c r="D572" s="187" t="s">
        <v>1</v>
      </c>
      <c r="E572" s="187" t="s">
        <v>1</v>
      </c>
      <c r="F572" s="187" t="s">
        <v>1</v>
      </c>
      <c r="G572" s="187" t="s">
        <v>1</v>
      </c>
      <c r="H572" s="187" t="s">
        <v>1</v>
      </c>
    </row>
    <row r="573" spans="1:11" x14ac:dyDescent="0.25">
      <c r="A573" s="191" t="s">
        <v>1</v>
      </c>
      <c r="B573" s="187">
        <v>0</v>
      </c>
      <c r="C573" s="3"/>
      <c r="D573" s="15"/>
      <c r="E573" s="3"/>
      <c r="F573" s="15"/>
      <c r="G573" s="3"/>
      <c r="H573" s="15"/>
    </row>
    <row r="574" spans="1:11" x14ac:dyDescent="0.25">
      <c r="A574" s="8" t="s">
        <v>9</v>
      </c>
      <c r="B574" s="189" t="s">
        <v>10</v>
      </c>
      <c r="C574" s="4" t="s">
        <v>9</v>
      </c>
      <c r="D574" s="190" t="s">
        <v>10</v>
      </c>
      <c r="E574" s="4" t="s">
        <v>9</v>
      </c>
      <c r="F574" s="190" t="s">
        <v>10</v>
      </c>
      <c r="G574" s="4" t="s">
        <v>9</v>
      </c>
      <c r="H574" s="190" t="s">
        <v>10</v>
      </c>
    </row>
    <row r="575" spans="1:11" x14ac:dyDescent="0.25">
      <c r="A575" s="191">
        <v>4</v>
      </c>
      <c r="B575" s="187">
        <f>SUM(B568:B573)</f>
        <v>2440</v>
      </c>
      <c r="C575" s="187">
        <v>1</v>
      </c>
      <c r="D575" s="187">
        <f>SUM(D568:D573)</f>
        <v>1800</v>
      </c>
      <c r="E575" s="187">
        <v>0</v>
      </c>
      <c r="F575" s="188">
        <f>SUM(F568:F573)</f>
        <v>0</v>
      </c>
      <c r="G575" s="187">
        <v>0</v>
      </c>
      <c r="H575" s="188">
        <f>SUM(H568:H573)</f>
        <v>0</v>
      </c>
    </row>
    <row r="576" spans="1:11" x14ac:dyDescent="0.25">
      <c r="A576" s="276" t="s">
        <v>9</v>
      </c>
      <c r="B576" s="277"/>
      <c r="C576" s="277"/>
      <c r="D576" s="277"/>
      <c r="E576" s="277"/>
      <c r="F576" s="277"/>
      <c r="G576" s="277"/>
      <c r="H576" s="278"/>
    </row>
    <row r="577" spans="1:11" x14ac:dyDescent="0.25">
      <c r="A577" s="297">
        <f>A575+C575+E575+G575</f>
        <v>5</v>
      </c>
      <c r="B577" s="298"/>
      <c r="C577" s="298"/>
      <c r="D577" s="298"/>
      <c r="E577" s="298"/>
      <c r="F577" s="298"/>
      <c r="G577" s="298"/>
      <c r="H577" s="299"/>
    </row>
    <row r="578" spans="1:11" x14ac:dyDescent="0.25">
      <c r="A578" s="300" t="s">
        <v>61</v>
      </c>
      <c r="B578" s="301"/>
      <c r="C578" s="302" t="s">
        <v>61</v>
      </c>
      <c r="D578" s="301"/>
      <c r="E578" s="302" t="s">
        <v>61</v>
      </c>
      <c r="F578" s="301"/>
      <c r="G578" s="303" t="s">
        <v>61</v>
      </c>
      <c r="H578" s="304"/>
    </row>
    <row r="579" spans="1:11" x14ac:dyDescent="0.25">
      <c r="A579" s="271">
        <v>11</v>
      </c>
      <c r="B579" s="272"/>
      <c r="C579" s="273">
        <v>13</v>
      </c>
      <c r="D579" s="272"/>
      <c r="E579" s="273">
        <v>0</v>
      </c>
      <c r="F579" s="272"/>
      <c r="G579" s="274">
        <v>0</v>
      </c>
      <c r="H579" s="275"/>
    </row>
    <row r="580" spans="1:11" x14ac:dyDescent="0.25">
      <c r="A580" s="276" t="s">
        <v>61</v>
      </c>
      <c r="B580" s="277"/>
      <c r="C580" s="277"/>
      <c r="D580" s="277"/>
      <c r="E580" s="277"/>
      <c r="F580" s="277"/>
      <c r="G580" s="277"/>
      <c r="H580" s="278"/>
    </row>
    <row r="581" spans="1:11" ht="15.75" thickBot="1" x14ac:dyDescent="0.3">
      <c r="A581" s="279">
        <f>SUM(A579:H579)</f>
        <v>24</v>
      </c>
      <c r="B581" s="280"/>
      <c r="C581" s="280"/>
      <c r="D581" s="280"/>
      <c r="E581" s="280"/>
      <c r="F581" s="280"/>
      <c r="G581" s="280"/>
      <c r="H581" s="281"/>
    </row>
    <row r="582" spans="1:11" ht="15.75" thickTop="1" x14ac:dyDescent="0.25"/>
    <row r="583" spans="1:11" ht="15.75" thickBot="1" x14ac:dyDescent="0.3"/>
    <row r="584" spans="1:11" ht="16.5" thickTop="1" thickBot="1" x14ac:dyDescent="0.3">
      <c r="A584" s="282" t="s">
        <v>305</v>
      </c>
      <c r="B584" s="283"/>
      <c r="C584" s="283"/>
      <c r="D584" s="283"/>
      <c r="E584" s="283"/>
      <c r="F584" s="283"/>
      <c r="G584" s="283"/>
      <c r="H584" s="284"/>
    </row>
    <row r="585" spans="1:11" ht="15.75" thickTop="1" x14ac:dyDescent="0.25">
      <c r="A585" s="285" t="s">
        <v>306</v>
      </c>
      <c r="B585" s="286"/>
      <c r="C585" s="287" t="s">
        <v>309</v>
      </c>
      <c r="D585" s="288"/>
      <c r="E585" s="287" t="s">
        <v>1</v>
      </c>
      <c r="F585" s="288"/>
      <c r="G585" s="287" t="s">
        <v>1</v>
      </c>
      <c r="H585" s="288"/>
    </row>
    <row r="586" spans="1:11" ht="15.75" thickBot="1" x14ac:dyDescent="0.3">
      <c r="A586" s="289">
        <v>41530</v>
      </c>
      <c r="B586" s="290"/>
      <c r="C586" s="289">
        <v>41544</v>
      </c>
      <c r="D586" s="290"/>
      <c r="E586" s="289" t="s">
        <v>1</v>
      </c>
      <c r="F586" s="290"/>
      <c r="G586" s="289" t="s">
        <v>1</v>
      </c>
      <c r="H586" s="290"/>
    </row>
    <row r="587" spans="1:11" ht="15.75" thickBot="1" x14ac:dyDescent="0.3">
      <c r="A587" s="8" t="s">
        <v>8</v>
      </c>
      <c r="B587" s="194" t="s">
        <v>2</v>
      </c>
      <c r="C587" s="7" t="s">
        <v>8</v>
      </c>
      <c r="D587" s="194" t="s">
        <v>2</v>
      </c>
      <c r="E587" s="4" t="s">
        <v>8</v>
      </c>
      <c r="F587" s="194" t="s">
        <v>2</v>
      </c>
      <c r="G587" s="4" t="s">
        <v>8</v>
      </c>
      <c r="H587" s="195" t="s">
        <v>2</v>
      </c>
      <c r="J587" s="291" t="s">
        <v>305</v>
      </c>
      <c r="K587" s="292"/>
    </row>
    <row r="588" spans="1:11" x14ac:dyDescent="0.25">
      <c r="A588" s="196" t="s">
        <v>307</v>
      </c>
      <c r="B588" s="192">
        <v>1200</v>
      </c>
      <c r="C588" s="192" t="s">
        <v>310</v>
      </c>
      <c r="D588" s="192">
        <v>1200</v>
      </c>
      <c r="E588" s="192" t="s">
        <v>1</v>
      </c>
      <c r="F588" s="192" t="s">
        <v>1</v>
      </c>
      <c r="G588" s="192" t="s">
        <v>1</v>
      </c>
      <c r="H588" s="192" t="s">
        <v>1</v>
      </c>
      <c r="J588" s="21" t="s">
        <v>9</v>
      </c>
      <c r="K588" s="22" t="s">
        <v>10</v>
      </c>
    </row>
    <row r="589" spans="1:11" x14ac:dyDescent="0.25">
      <c r="A589" s="196" t="s">
        <v>308</v>
      </c>
      <c r="B589" s="192">
        <v>320</v>
      </c>
      <c r="C589" s="192" t="s">
        <v>311</v>
      </c>
      <c r="D589" s="192">
        <v>420</v>
      </c>
      <c r="E589" s="192" t="s">
        <v>1</v>
      </c>
      <c r="F589" s="192" t="s">
        <v>1</v>
      </c>
      <c r="G589" s="192" t="s">
        <v>1</v>
      </c>
      <c r="H589" s="192" t="s">
        <v>1</v>
      </c>
      <c r="J589" s="23">
        <f>+A597</f>
        <v>5</v>
      </c>
      <c r="K589" s="24">
        <f>+B595+D595+F595+H595</f>
        <v>3620</v>
      </c>
    </row>
    <row r="590" spans="1:11" x14ac:dyDescent="0.25">
      <c r="A590" s="196" t="s">
        <v>1</v>
      </c>
      <c r="B590" s="192" t="s">
        <v>1</v>
      </c>
      <c r="C590" s="192" t="s">
        <v>312</v>
      </c>
      <c r="D590" s="192">
        <v>480</v>
      </c>
      <c r="E590" s="192" t="s">
        <v>1</v>
      </c>
      <c r="F590" s="192" t="s">
        <v>1</v>
      </c>
      <c r="G590" s="192" t="s">
        <v>1</v>
      </c>
      <c r="H590" s="192" t="s">
        <v>1</v>
      </c>
      <c r="J590" s="293" t="s">
        <v>61</v>
      </c>
      <c r="K590" s="294"/>
    </row>
    <row r="591" spans="1:11" ht="15.75" thickBot="1" x14ac:dyDescent="0.3">
      <c r="A591" s="196" t="s">
        <v>1</v>
      </c>
      <c r="B591" s="192" t="s">
        <v>1</v>
      </c>
      <c r="C591" s="192" t="s">
        <v>1</v>
      </c>
      <c r="D591" s="192" t="s">
        <v>1</v>
      </c>
      <c r="E591" s="192" t="s">
        <v>1</v>
      </c>
      <c r="F591" s="192" t="s">
        <v>1</v>
      </c>
      <c r="G591" s="192" t="s">
        <v>1</v>
      </c>
      <c r="H591" s="192" t="s">
        <v>1</v>
      </c>
      <c r="J591" s="295">
        <f>SUM(A599:H599)</f>
        <v>20</v>
      </c>
      <c r="K591" s="296"/>
    </row>
    <row r="592" spans="1:11" x14ac:dyDescent="0.25">
      <c r="A592" s="196" t="s">
        <v>1</v>
      </c>
      <c r="B592" s="192" t="s">
        <v>1</v>
      </c>
      <c r="C592" s="192" t="s">
        <v>1</v>
      </c>
      <c r="D592" s="192" t="s">
        <v>1</v>
      </c>
      <c r="E592" s="192" t="s">
        <v>1</v>
      </c>
      <c r="F592" s="192" t="s">
        <v>1</v>
      </c>
      <c r="G592" s="192" t="s">
        <v>1</v>
      </c>
      <c r="H592" s="192" t="s">
        <v>1</v>
      </c>
    </row>
    <row r="593" spans="1:11" x14ac:dyDescent="0.25">
      <c r="A593" s="196" t="s">
        <v>1</v>
      </c>
      <c r="B593" s="192">
        <v>0</v>
      </c>
      <c r="C593" s="3"/>
      <c r="D593" s="15"/>
      <c r="E593" s="3"/>
      <c r="F593" s="15"/>
      <c r="G593" s="3"/>
      <c r="H593" s="15"/>
    </row>
    <row r="594" spans="1:11" x14ac:dyDescent="0.25">
      <c r="A594" s="8" t="s">
        <v>9</v>
      </c>
      <c r="B594" s="194" t="s">
        <v>10</v>
      </c>
      <c r="C594" s="4" t="s">
        <v>9</v>
      </c>
      <c r="D594" s="195" t="s">
        <v>10</v>
      </c>
      <c r="E594" s="4" t="s">
        <v>9</v>
      </c>
      <c r="F594" s="195" t="s">
        <v>10</v>
      </c>
      <c r="G594" s="4" t="s">
        <v>9</v>
      </c>
      <c r="H594" s="195" t="s">
        <v>10</v>
      </c>
    </row>
    <row r="595" spans="1:11" x14ac:dyDescent="0.25">
      <c r="A595" s="196">
        <v>2</v>
      </c>
      <c r="B595" s="192">
        <f>SUM(B588:B593)</f>
        <v>1520</v>
      </c>
      <c r="C595" s="192">
        <v>3</v>
      </c>
      <c r="D595" s="192">
        <f>SUM(D588:D593)</f>
        <v>2100</v>
      </c>
      <c r="E595" s="192">
        <v>0</v>
      </c>
      <c r="F595" s="193">
        <f>SUM(F588:F593)</f>
        <v>0</v>
      </c>
      <c r="G595" s="192">
        <v>0</v>
      </c>
      <c r="H595" s="193">
        <f>SUM(H588:H593)</f>
        <v>0</v>
      </c>
    </row>
    <row r="596" spans="1:11" x14ac:dyDescent="0.25">
      <c r="A596" s="276" t="s">
        <v>9</v>
      </c>
      <c r="B596" s="277"/>
      <c r="C596" s="277"/>
      <c r="D596" s="277"/>
      <c r="E596" s="277"/>
      <c r="F596" s="277"/>
      <c r="G596" s="277"/>
      <c r="H596" s="278"/>
    </row>
    <row r="597" spans="1:11" x14ac:dyDescent="0.25">
      <c r="A597" s="297">
        <f>A595+C595+E595+G595</f>
        <v>5</v>
      </c>
      <c r="B597" s="298"/>
      <c r="C597" s="298"/>
      <c r="D597" s="298"/>
      <c r="E597" s="298"/>
      <c r="F597" s="298"/>
      <c r="G597" s="298"/>
      <c r="H597" s="299"/>
    </row>
    <row r="598" spans="1:11" x14ac:dyDescent="0.25">
      <c r="A598" s="300" t="s">
        <v>61</v>
      </c>
      <c r="B598" s="301"/>
      <c r="C598" s="302" t="s">
        <v>61</v>
      </c>
      <c r="D598" s="301"/>
      <c r="E598" s="302" t="s">
        <v>61</v>
      </c>
      <c r="F598" s="301"/>
      <c r="G598" s="303" t="s">
        <v>61</v>
      </c>
      <c r="H598" s="304"/>
    </row>
    <row r="599" spans="1:11" x14ac:dyDescent="0.25">
      <c r="A599" s="271">
        <v>13</v>
      </c>
      <c r="B599" s="272"/>
      <c r="C599" s="273">
        <v>7</v>
      </c>
      <c r="D599" s="272"/>
      <c r="E599" s="273">
        <v>0</v>
      </c>
      <c r="F599" s="272"/>
      <c r="G599" s="274">
        <v>0</v>
      </c>
      <c r="H599" s="275"/>
    </row>
    <row r="600" spans="1:11" x14ac:dyDescent="0.25">
      <c r="A600" s="276" t="s">
        <v>61</v>
      </c>
      <c r="B600" s="277"/>
      <c r="C600" s="277"/>
      <c r="D600" s="277"/>
      <c r="E600" s="277"/>
      <c r="F600" s="277"/>
      <c r="G600" s="277"/>
      <c r="H600" s="278"/>
    </row>
    <row r="601" spans="1:11" ht="15.75" thickBot="1" x14ac:dyDescent="0.3">
      <c r="A601" s="279">
        <f>SUM(A599:H599)</f>
        <v>20</v>
      </c>
      <c r="B601" s="280"/>
      <c r="C601" s="280"/>
      <c r="D601" s="280"/>
      <c r="E601" s="280"/>
      <c r="F601" s="280"/>
      <c r="G601" s="280"/>
      <c r="H601" s="281"/>
    </row>
    <row r="602" spans="1:11" ht="16.5" thickTop="1" thickBot="1" x14ac:dyDescent="0.3"/>
    <row r="603" spans="1:11" ht="16.5" thickTop="1" thickBot="1" x14ac:dyDescent="0.3">
      <c r="A603" s="282" t="s">
        <v>313</v>
      </c>
      <c r="B603" s="283"/>
      <c r="C603" s="283"/>
      <c r="D603" s="283"/>
      <c r="E603" s="283"/>
      <c r="F603" s="283"/>
      <c r="G603" s="283"/>
      <c r="H603" s="284"/>
    </row>
    <row r="604" spans="1:11" ht="15.75" thickTop="1" x14ac:dyDescent="0.25">
      <c r="A604" s="285" t="s">
        <v>314</v>
      </c>
      <c r="B604" s="286"/>
      <c r="C604" s="287" t="s">
        <v>1</v>
      </c>
      <c r="D604" s="288"/>
      <c r="E604" s="287" t="s">
        <v>1</v>
      </c>
      <c r="F604" s="288"/>
      <c r="G604" s="287" t="s">
        <v>1</v>
      </c>
      <c r="H604" s="288"/>
    </row>
    <row r="605" spans="1:11" ht="15.75" thickBot="1" x14ac:dyDescent="0.3">
      <c r="A605" s="289">
        <v>41558</v>
      </c>
      <c r="B605" s="290"/>
      <c r="C605" s="289" t="s">
        <v>1</v>
      </c>
      <c r="D605" s="290"/>
      <c r="E605" s="289" t="s">
        <v>1</v>
      </c>
      <c r="F605" s="290"/>
      <c r="G605" s="289" t="s">
        <v>1</v>
      </c>
      <c r="H605" s="290"/>
    </row>
    <row r="606" spans="1:11" ht="15.75" thickBot="1" x14ac:dyDescent="0.3">
      <c r="A606" s="8" t="s">
        <v>8</v>
      </c>
      <c r="B606" s="199" t="s">
        <v>2</v>
      </c>
      <c r="C606" s="7" t="s">
        <v>8</v>
      </c>
      <c r="D606" s="199" t="s">
        <v>2</v>
      </c>
      <c r="E606" s="4" t="s">
        <v>8</v>
      </c>
      <c r="F606" s="199" t="s">
        <v>2</v>
      </c>
      <c r="G606" s="4" t="s">
        <v>8</v>
      </c>
      <c r="H606" s="200" t="s">
        <v>2</v>
      </c>
      <c r="J606" s="291" t="s">
        <v>321</v>
      </c>
      <c r="K606" s="292"/>
    </row>
    <row r="607" spans="1:11" x14ac:dyDescent="0.25">
      <c r="A607" s="201" t="s">
        <v>1</v>
      </c>
      <c r="B607" s="197" t="s">
        <v>1</v>
      </c>
      <c r="C607" s="197" t="s">
        <v>1</v>
      </c>
      <c r="D607" s="197">
        <v>0</v>
      </c>
      <c r="E607" s="197" t="s">
        <v>1</v>
      </c>
      <c r="F607" s="197" t="s">
        <v>1</v>
      </c>
      <c r="G607" s="197" t="s">
        <v>1</v>
      </c>
      <c r="H607" s="197" t="s">
        <v>1</v>
      </c>
      <c r="J607" s="21" t="s">
        <v>9</v>
      </c>
      <c r="K607" s="22" t="s">
        <v>10</v>
      </c>
    </row>
    <row r="608" spans="1:11" x14ac:dyDescent="0.25">
      <c r="A608" s="201" t="s">
        <v>1</v>
      </c>
      <c r="B608" s="197" t="s">
        <v>1</v>
      </c>
      <c r="C608" s="197" t="s">
        <v>1</v>
      </c>
      <c r="D608" s="197">
        <v>0</v>
      </c>
      <c r="E608" s="197" t="s">
        <v>1</v>
      </c>
      <c r="F608" s="197" t="s">
        <v>1</v>
      </c>
      <c r="G608" s="197" t="s">
        <v>1</v>
      </c>
      <c r="H608" s="197" t="s">
        <v>1</v>
      </c>
      <c r="J608" s="23">
        <f>+A616</f>
        <v>0</v>
      </c>
      <c r="K608" s="24">
        <f>+B614+D614+F614+H614</f>
        <v>0</v>
      </c>
    </row>
    <row r="609" spans="1:11" x14ac:dyDescent="0.25">
      <c r="A609" s="201" t="s">
        <v>1</v>
      </c>
      <c r="B609" s="197" t="s">
        <v>1</v>
      </c>
      <c r="C609" s="197" t="s">
        <v>1</v>
      </c>
      <c r="D609" s="197">
        <v>0</v>
      </c>
      <c r="E609" s="197" t="s">
        <v>1</v>
      </c>
      <c r="F609" s="197" t="s">
        <v>1</v>
      </c>
      <c r="G609" s="197" t="s">
        <v>1</v>
      </c>
      <c r="H609" s="197" t="s">
        <v>1</v>
      </c>
      <c r="J609" s="293" t="s">
        <v>61</v>
      </c>
      <c r="K609" s="294"/>
    </row>
    <row r="610" spans="1:11" ht="15.75" thickBot="1" x14ac:dyDescent="0.3">
      <c r="A610" s="201" t="s">
        <v>1</v>
      </c>
      <c r="B610" s="197" t="s">
        <v>1</v>
      </c>
      <c r="C610" s="197" t="s">
        <v>1</v>
      </c>
      <c r="D610" s="197" t="s">
        <v>1</v>
      </c>
      <c r="E610" s="197" t="s">
        <v>1</v>
      </c>
      <c r="F610" s="197" t="s">
        <v>1</v>
      </c>
      <c r="G610" s="197" t="s">
        <v>1</v>
      </c>
      <c r="H610" s="197" t="s">
        <v>1</v>
      </c>
      <c r="J610" s="295">
        <f>SUM(A618:H618)</f>
        <v>13</v>
      </c>
      <c r="K610" s="296"/>
    </row>
    <row r="611" spans="1:11" x14ac:dyDescent="0.25">
      <c r="A611" s="201" t="s">
        <v>1</v>
      </c>
      <c r="B611" s="197" t="s">
        <v>1</v>
      </c>
      <c r="C611" s="197" t="s">
        <v>1</v>
      </c>
      <c r="D611" s="197" t="s">
        <v>1</v>
      </c>
      <c r="E611" s="197" t="s">
        <v>1</v>
      </c>
      <c r="F611" s="197" t="s">
        <v>1</v>
      </c>
      <c r="G611" s="197" t="s">
        <v>1</v>
      </c>
      <c r="H611" s="197" t="s">
        <v>1</v>
      </c>
    </row>
    <row r="612" spans="1:11" x14ac:dyDescent="0.25">
      <c r="A612" s="201" t="s">
        <v>1</v>
      </c>
      <c r="B612" s="197">
        <v>0</v>
      </c>
      <c r="C612" s="3"/>
      <c r="D612" s="15"/>
      <c r="E612" s="3"/>
      <c r="F612" s="15"/>
      <c r="G612" s="3"/>
      <c r="H612" s="15"/>
    </row>
    <row r="613" spans="1:11" x14ac:dyDescent="0.25">
      <c r="A613" s="8" t="s">
        <v>9</v>
      </c>
      <c r="B613" s="199" t="s">
        <v>10</v>
      </c>
      <c r="C613" s="4" t="s">
        <v>9</v>
      </c>
      <c r="D613" s="200" t="s">
        <v>10</v>
      </c>
      <c r="E613" s="4" t="s">
        <v>9</v>
      </c>
      <c r="F613" s="200" t="s">
        <v>10</v>
      </c>
      <c r="G613" s="4" t="s">
        <v>9</v>
      </c>
      <c r="H613" s="200" t="s">
        <v>10</v>
      </c>
    </row>
    <row r="614" spans="1:11" x14ac:dyDescent="0.25">
      <c r="A614" s="201">
        <v>0</v>
      </c>
      <c r="B614" s="197">
        <f>SUM(B607:B612)</f>
        <v>0</v>
      </c>
      <c r="C614" s="197">
        <v>0</v>
      </c>
      <c r="D614" s="197">
        <f>SUM(D607:D612)</f>
        <v>0</v>
      </c>
      <c r="E614" s="197">
        <v>0</v>
      </c>
      <c r="F614" s="198">
        <f>SUM(F607:F612)</f>
        <v>0</v>
      </c>
      <c r="G614" s="197">
        <v>0</v>
      </c>
      <c r="H614" s="198">
        <f>SUM(H607:H612)</f>
        <v>0</v>
      </c>
    </row>
    <row r="615" spans="1:11" x14ac:dyDescent="0.25">
      <c r="A615" s="276" t="s">
        <v>9</v>
      </c>
      <c r="B615" s="277"/>
      <c r="C615" s="277"/>
      <c r="D615" s="277"/>
      <c r="E615" s="277"/>
      <c r="F615" s="277"/>
      <c r="G615" s="277"/>
      <c r="H615" s="278"/>
    </row>
    <row r="616" spans="1:11" x14ac:dyDescent="0.25">
      <c r="A616" s="297">
        <f>A614+C614+E614+G614</f>
        <v>0</v>
      </c>
      <c r="B616" s="298"/>
      <c r="C616" s="298"/>
      <c r="D616" s="298"/>
      <c r="E616" s="298"/>
      <c r="F616" s="298"/>
      <c r="G616" s="298"/>
      <c r="H616" s="299"/>
    </row>
    <row r="617" spans="1:11" x14ac:dyDescent="0.25">
      <c r="A617" s="300" t="s">
        <v>61</v>
      </c>
      <c r="B617" s="301"/>
      <c r="C617" s="302" t="s">
        <v>61</v>
      </c>
      <c r="D617" s="301"/>
      <c r="E617" s="302" t="s">
        <v>61</v>
      </c>
      <c r="F617" s="301"/>
      <c r="G617" s="303" t="s">
        <v>61</v>
      </c>
      <c r="H617" s="304"/>
    </row>
    <row r="618" spans="1:11" x14ac:dyDescent="0.25">
      <c r="A618" s="271">
        <v>13</v>
      </c>
      <c r="B618" s="272"/>
      <c r="C618" s="273">
        <v>0</v>
      </c>
      <c r="D618" s="272"/>
      <c r="E618" s="273">
        <v>0</v>
      </c>
      <c r="F618" s="272"/>
      <c r="G618" s="274">
        <v>0</v>
      </c>
      <c r="H618" s="275"/>
    </row>
    <row r="619" spans="1:11" x14ac:dyDescent="0.25">
      <c r="A619" s="276" t="s">
        <v>61</v>
      </c>
      <c r="B619" s="277"/>
      <c r="C619" s="277"/>
      <c r="D619" s="277"/>
      <c r="E619" s="277"/>
      <c r="F619" s="277"/>
      <c r="G619" s="277"/>
      <c r="H619" s="278"/>
    </row>
    <row r="620" spans="1:11" ht="15.75" thickBot="1" x14ac:dyDescent="0.3">
      <c r="A620" s="279">
        <f>SUM(A618:H618)</f>
        <v>13</v>
      </c>
      <c r="B620" s="280"/>
      <c r="C620" s="280"/>
      <c r="D620" s="280"/>
      <c r="E620" s="280"/>
      <c r="F620" s="280"/>
      <c r="G620" s="280"/>
      <c r="H620" s="281"/>
    </row>
    <row r="621" spans="1:11" ht="15.75" thickTop="1" x14ac:dyDescent="0.25"/>
    <row r="622" spans="1:11" ht="15.75" thickBot="1" x14ac:dyDescent="0.3"/>
    <row r="623" spans="1:11" ht="16.5" thickTop="1" thickBot="1" x14ac:dyDescent="0.3">
      <c r="A623" s="282" t="s">
        <v>315</v>
      </c>
      <c r="B623" s="283"/>
      <c r="C623" s="283"/>
      <c r="D623" s="283"/>
      <c r="E623" s="283"/>
      <c r="F623" s="283"/>
      <c r="G623" s="283"/>
      <c r="H623" s="284"/>
    </row>
    <row r="624" spans="1:11" ht="15.75" thickTop="1" x14ac:dyDescent="0.25">
      <c r="A624" s="285" t="s">
        <v>316</v>
      </c>
      <c r="B624" s="286"/>
      <c r="C624" s="287" t="s">
        <v>322</v>
      </c>
      <c r="D624" s="288"/>
      <c r="E624" s="287" t="s">
        <v>1</v>
      </c>
      <c r="F624" s="288"/>
      <c r="G624" s="287" t="s">
        <v>1</v>
      </c>
      <c r="H624" s="288"/>
    </row>
    <row r="625" spans="1:11" ht="15.75" thickBot="1" x14ac:dyDescent="0.3">
      <c r="A625" s="289">
        <v>41586</v>
      </c>
      <c r="B625" s="290"/>
      <c r="C625" s="289">
        <v>41600</v>
      </c>
      <c r="D625" s="290"/>
      <c r="E625" s="289" t="s">
        <v>1</v>
      </c>
      <c r="F625" s="290"/>
      <c r="G625" s="289" t="s">
        <v>1</v>
      </c>
      <c r="H625" s="290"/>
    </row>
    <row r="626" spans="1:11" ht="15.75" thickBot="1" x14ac:dyDescent="0.3">
      <c r="A626" s="8" t="s">
        <v>8</v>
      </c>
      <c r="B626" s="204" t="s">
        <v>2</v>
      </c>
      <c r="C626" s="7" t="s">
        <v>8</v>
      </c>
      <c r="D626" s="204" t="s">
        <v>2</v>
      </c>
      <c r="E626" s="4" t="s">
        <v>8</v>
      </c>
      <c r="F626" s="204" t="s">
        <v>2</v>
      </c>
      <c r="G626" s="4" t="s">
        <v>8</v>
      </c>
      <c r="H626" s="205" t="s">
        <v>2</v>
      </c>
      <c r="J626" s="291" t="s">
        <v>320</v>
      </c>
      <c r="K626" s="292"/>
    </row>
    <row r="627" spans="1:11" x14ac:dyDescent="0.25">
      <c r="A627" s="206" t="s">
        <v>317</v>
      </c>
      <c r="B627" s="202">
        <v>1200</v>
      </c>
      <c r="C627" s="202" t="s">
        <v>323</v>
      </c>
      <c r="D627" s="202">
        <v>1200</v>
      </c>
      <c r="E627" s="202" t="s">
        <v>1</v>
      </c>
      <c r="F627" s="202" t="s">
        <v>1</v>
      </c>
      <c r="G627" s="202" t="s">
        <v>1</v>
      </c>
      <c r="H627" s="202" t="s">
        <v>1</v>
      </c>
      <c r="J627" s="21" t="s">
        <v>9</v>
      </c>
      <c r="K627" s="22" t="s">
        <v>10</v>
      </c>
    </row>
    <row r="628" spans="1:11" x14ac:dyDescent="0.25">
      <c r="A628" s="206" t="s">
        <v>318</v>
      </c>
      <c r="B628" s="202">
        <v>400</v>
      </c>
      <c r="C628" s="202" t="s">
        <v>324</v>
      </c>
      <c r="D628" s="202">
        <v>1032</v>
      </c>
      <c r="E628" s="202" t="s">
        <v>1</v>
      </c>
      <c r="F628" s="202" t="s">
        <v>1</v>
      </c>
      <c r="G628" s="202" t="s">
        <v>1</v>
      </c>
      <c r="H628" s="202" t="s">
        <v>1</v>
      </c>
      <c r="J628" s="23">
        <f>A636</f>
        <v>5</v>
      </c>
      <c r="K628" s="24">
        <f>+B634+D634+F634+H634</f>
        <v>4532</v>
      </c>
    </row>
    <row r="629" spans="1:11" x14ac:dyDescent="0.25">
      <c r="A629" s="206" t="s">
        <v>319</v>
      </c>
      <c r="B629" s="202">
        <v>700</v>
      </c>
      <c r="C629" s="202" t="s">
        <v>1</v>
      </c>
      <c r="D629" s="202" t="s">
        <v>1</v>
      </c>
      <c r="E629" s="202" t="s">
        <v>1</v>
      </c>
      <c r="F629" s="202" t="s">
        <v>1</v>
      </c>
      <c r="G629" s="202" t="s">
        <v>1</v>
      </c>
      <c r="H629" s="202" t="s">
        <v>1</v>
      </c>
      <c r="J629" s="293" t="s">
        <v>61</v>
      </c>
      <c r="K629" s="294"/>
    </row>
    <row r="630" spans="1:11" ht="15.75" thickBot="1" x14ac:dyDescent="0.3">
      <c r="A630" s="206" t="s">
        <v>1</v>
      </c>
      <c r="B630" s="202" t="s">
        <v>1</v>
      </c>
      <c r="C630" s="202" t="s">
        <v>1</v>
      </c>
      <c r="D630" s="202" t="s">
        <v>1</v>
      </c>
      <c r="E630" s="202" t="s">
        <v>1</v>
      </c>
      <c r="F630" s="202" t="s">
        <v>1</v>
      </c>
      <c r="G630" s="202" t="s">
        <v>1</v>
      </c>
      <c r="H630" s="202" t="s">
        <v>1</v>
      </c>
      <c r="J630" s="295">
        <f>SUM(A638:H638)</f>
        <v>18</v>
      </c>
      <c r="K630" s="296"/>
    </row>
    <row r="631" spans="1:11" x14ac:dyDescent="0.25">
      <c r="A631" s="206" t="s">
        <v>1</v>
      </c>
      <c r="B631" s="202" t="s">
        <v>1</v>
      </c>
      <c r="C631" s="202" t="s">
        <v>1</v>
      </c>
      <c r="D631" s="202" t="s">
        <v>1</v>
      </c>
      <c r="E631" s="202" t="s">
        <v>1</v>
      </c>
      <c r="F631" s="202" t="s">
        <v>1</v>
      </c>
      <c r="G631" s="202" t="s">
        <v>1</v>
      </c>
      <c r="H631" s="202" t="s">
        <v>1</v>
      </c>
    </row>
    <row r="632" spans="1:11" x14ac:dyDescent="0.25">
      <c r="A632" s="206" t="s">
        <v>1</v>
      </c>
      <c r="B632" s="202">
        <v>0</v>
      </c>
      <c r="C632" s="3"/>
      <c r="D632" s="15"/>
      <c r="E632" s="3"/>
      <c r="F632" s="15"/>
      <c r="G632" s="3"/>
      <c r="H632" s="15"/>
    </row>
    <row r="633" spans="1:11" x14ac:dyDescent="0.25">
      <c r="A633" s="8" t="s">
        <v>9</v>
      </c>
      <c r="B633" s="204" t="s">
        <v>10</v>
      </c>
      <c r="C633" s="4" t="s">
        <v>9</v>
      </c>
      <c r="D633" s="205" t="s">
        <v>10</v>
      </c>
      <c r="E633" s="4" t="s">
        <v>9</v>
      </c>
      <c r="F633" s="205" t="s">
        <v>10</v>
      </c>
      <c r="G633" s="4" t="s">
        <v>9</v>
      </c>
      <c r="H633" s="205" t="s">
        <v>10</v>
      </c>
    </row>
    <row r="634" spans="1:11" x14ac:dyDescent="0.25">
      <c r="A634" s="206">
        <v>3</v>
      </c>
      <c r="B634" s="202">
        <f>SUM(B627:B632)</f>
        <v>2300</v>
      </c>
      <c r="C634" s="202">
        <v>2</v>
      </c>
      <c r="D634" s="202">
        <f>SUM(D627:D632)</f>
        <v>2232</v>
      </c>
      <c r="E634" s="202">
        <v>0</v>
      </c>
      <c r="F634" s="203">
        <f>SUM(F627:F632)</f>
        <v>0</v>
      </c>
      <c r="G634" s="202">
        <v>0</v>
      </c>
      <c r="H634" s="203">
        <f>SUM(H627:H632)</f>
        <v>0</v>
      </c>
    </row>
    <row r="635" spans="1:11" x14ac:dyDescent="0.25">
      <c r="A635" s="276" t="s">
        <v>9</v>
      </c>
      <c r="B635" s="277"/>
      <c r="C635" s="277"/>
      <c r="D635" s="277"/>
      <c r="E635" s="277"/>
      <c r="F635" s="277"/>
      <c r="G635" s="277"/>
      <c r="H635" s="278"/>
    </row>
    <row r="636" spans="1:11" x14ac:dyDescent="0.25">
      <c r="A636" s="297">
        <f>A634+C634+E634+G634</f>
        <v>5</v>
      </c>
      <c r="B636" s="298"/>
      <c r="C636" s="298"/>
      <c r="D636" s="298"/>
      <c r="E636" s="298"/>
      <c r="F636" s="298"/>
      <c r="G636" s="298"/>
      <c r="H636" s="299"/>
    </row>
    <row r="637" spans="1:11" x14ac:dyDescent="0.25">
      <c r="A637" s="300" t="s">
        <v>61</v>
      </c>
      <c r="B637" s="301"/>
      <c r="C637" s="302" t="s">
        <v>61</v>
      </c>
      <c r="D637" s="301"/>
      <c r="E637" s="302" t="s">
        <v>61</v>
      </c>
      <c r="F637" s="301"/>
      <c r="G637" s="303" t="s">
        <v>61</v>
      </c>
      <c r="H637" s="304"/>
    </row>
    <row r="638" spans="1:11" x14ac:dyDescent="0.25">
      <c r="A638" s="271">
        <v>13</v>
      </c>
      <c r="B638" s="272"/>
      <c r="C638" s="273">
        <v>5</v>
      </c>
      <c r="D638" s="272"/>
      <c r="E638" s="273">
        <v>0</v>
      </c>
      <c r="F638" s="272"/>
      <c r="G638" s="274">
        <v>0</v>
      </c>
      <c r="H638" s="275"/>
    </row>
    <row r="639" spans="1:11" x14ac:dyDescent="0.25">
      <c r="A639" s="276" t="s">
        <v>61</v>
      </c>
      <c r="B639" s="277"/>
      <c r="C639" s="277"/>
      <c r="D639" s="277"/>
      <c r="E639" s="277"/>
      <c r="F639" s="277"/>
      <c r="G639" s="277"/>
      <c r="H639" s="278"/>
    </row>
    <row r="640" spans="1:11" ht="15.75" thickBot="1" x14ac:dyDescent="0.3">
      <c r="A640" s="279">
        <f>SUM(A638:H638)</f>
        <v>18</v>
      </c>
      <c r="B640" s="280"/>
      <c r="C640" s="280"/>
      <c r="D640" s="280"/>
      <c r="E640" s="280"/>
      <c r="F640" s="280"/>
      <c r="G640" s="280"/>
      <c r="H640" s="281"/>
    </row>
    <row r="641" spans="1:11" ht="15.75" thickTop="1" x14ac:dyDescent="0.25"/>
    <row r="642" spans="1:11" ht="15.75" thickBot="1" x14ac:dyDescent="0.3"/>
    <row r="643" spans="1:11" ht="16.5" thickTop="1" thickBot="1" x14ac:dyDescent="0.3">
      <c r="A643" s="282" t="s">
        <v>325</v>
      </c>
      <c r="B643" s="283"/>
      <c r="C643" s="283"/>
      <c r="D643" s="283"/>
      <c r="E643" s="283"/>
      <c r="F643" s="283"/>
      <c r="G643" s="283"/>
      <c r="H643" s="284"/>
    </row>
    <row r="644" spans="1:11" ht="15.75" thickTop="1" x14ac:dyDescent="0.25">
      <c r="A644" s="285" t="s">
        <v>326</v>
      </c>
      <c r="B644" s="286"/>
      <c r="C644" s="287">
        <v>5.12</v>
      </c>
      <c r="D644" s="288"/>
      <c r="E644" s="287" t="s">
        <v>1</v>
      </c>
      <c r="F644" s="288"/>
      <c r="G644" s="287" t="s">
        <v>1</v>
      </c>
      <c r="H644" s="288"/>
    </row>
    <row r="645" spans="1:11" ht="15.75" thickBot="1" x14ac:dyDescent="0.3">
      <c r="A645" s="289">
        <v>41613</v>
      </c>
      <c r="B645" s="290"/>
      <c r="C645" s="289" t="s">
        <v>1</v>
      </c>
      <c r="D645" s="290"/>
      <c r="E645" s="289" t="s">
        <v>1</v>
      </c>
      <c r="F645" s="290"/>
      <c r="G645" s="289" t="s">
        <v>1</v>
      </c>
      <c r="H645" s="290"/>
    </row>
    <row r="646" spans="1:11" ht="15.75" thickBot="1" x14ac:dyDescent="0.3">
      <c r="A646" s="8" t="s">
        <v>8</v>
      </c>
      <c r="B646" s="209" t="s">
        <v>2</v>
      </c>
      <c r="C646" s="7" t="s">
        <v>8</v>
      </c>
      <c r="D646" s="209" t="s">
        <v>2</v>
      </c>
      <c r="E646" s="4" t="s">
        <v>8</v>
      </c>
      <c r="F646" s="209" t="s">
        <v>2</v>
      </c>
      <c r="G646" s="4" t="s">
        <v>8</v>
      </c>
      <c r="H646" s="210" t="s">
        <v>2</v>
      </c>
      <c r="J646" s="291" t="s">
        <v>329</v>
      </c>
      <c r="K646" s="292"/>
    </row>
    <row r="647" spans="1:11" x14ac:dyDescent="0.25">
      <c r="A647" s="211" t="s">
        <v>327</v>
      </c>
      <c r="B647" s="207">
        <v>800</v>
      </c>
      <c r="C647" s="207" t="s">
        <v>1</v>
      </c>
      <c r="D647" s="207" t="s">
        <v>1</v>
      </c>
      <c r="E647" s="207" t="s">
        <v>1</v>
      </c>
      <c r="F647" s="207" t="s">
        <v>1</v>
      </c>
      <c r="G647" s="207" t="s">
        <v>1</v>
      </c>
      <c r="H647" s="207" t="s">
        <v>1</v>
      </c>
      <c r="J647" s="21" t="s">
        <v>9</v>
      </c>
      <c r="K647" s="22" t="s">
        <v>10</v>
      </c>
    </row>
    <row r="648" spans="1:11" x14ac:dyDescent="0.25">
      <c r="A648" s="211" t="s">
        <v>328</v>
      </c>
      <c r="B648" s="207">
        <v>420</v>
      </c>
      <c r="C648" s="207" t="s">
        <v>1</v>
      </c>
      <c r="D648" s="207" t="s">
        <v>1</v>
      </c>
      <c r="E648" s="207" t="s">
        <v>1</v>
      </c>
      <c r="F648" s="207" t="s">
        <v>1</v>
      </c>
      <c r="G648" s="207" t="s">
        <v>1</v>
      </c>
      <c r="H648" s="207" t="s">
        <v>1</v>
      </c>
      <c r="J648" s="23">
        <f>A656</f>
        <v>2</v>
      </c>
      <c r="K648" s="24">
        <f>+B654+D654+F654+H654</f>
        <v>1220</v>
      </c>
    </row>
    <row r="649" spans="1:11" x14ac:dyDescent="0.25">
      <c r="A649" s="211" t="s">
        <v>1</v>
      </c>
      <c r="B649" s="207" t="s">
        <v>1</v>
      </c>
      <c r="C649" s="207" t="s">
        <v>1</v>
      </c>
      <c r="D649" s="207" t="s">
        <v>1</v>
      </c>
      <c r="E649" s="207" t="s">
        <v>1</v>
      </c>
      <c r="F649" s="207" t="s">
        <v>1</v>
      </c>
      <c r="G649" s="207" t="s">
        <v>1</v>
      </c>
      <c r="H649" s="207" t="s">
        <v>1</v>
      </c>
      <c r="J649" s="293" t="s">
        <v>61</v>
      </c>
      <c r="K649" s="294"/>
    </row>
    <row r="650" spans="1:11" ht="15.75" thickBot="1" x14ac:dyDescent="0.3">
      <c r="A650" s="211" t="s">
        <v>1</v>
      </c>
      <c r="B650" s="207" t="s">
        <v>1</v>
      </c>
      <c r="C650" s="207" t="s">
        <v>1</v>
      </c>
      <c r="D650" s="207" t="s">
        <v>1</v>
      </c>
      <c r="E650" s="207" t="s">
        <v>1</v>
      </c>
      <c r="F650" s="207" t="s">
        <v>1</v>
      </c>
      <c r="G650" s="207" t="s">
        <v>1</v>
      </c>
      <c r="H650" s="207" t="s">
        <v>1</v>
      </c>
      <c r="J650" s="295">
        <f>SUM(A658:H658)</f>
        <v>17</v>
      </c>
      <c r="K650" s="296"/>
    </row>
    <row r="651" spans="1:11" x14ac:dyDescent="0.25">
      <c r="A651" s="211" t="s">
        <v>1</v>
      </c>
      <c r="B651" s="207" t="s">
        <v>1</v>
      </c>
      <c r="C651" s="207" t="s">
        <v>1</v>
      </c>
      <c r="D651" s="207" t="s">
        <v>1</v>
      </c>
      <c r="E651" s="207" t="s">
        <v>1</v>
      </c>
      <c r="F651" s="207" t="s">
        <v>1</v>
      </c>
      <c r="G651" s="207" t="s">
        <v>1</v>
      </c>
      <c r="H651" s="207" t="s">
        <v>1</v>
      </c>
    </row>
    <row r="652" spans="1:11" x14ac:dyDescent="0.25">
      <c r="A652" s="211" t="s">
        <v>1</v>
      </c>
      <c r="B652" s="207">
        <v>0</v>
      </c>
      <c r="C652" s="3"/>
      <c r="D652" s="15"/>
      <c r="E652" s="3"/>
      <c r="F652" s="15"/>
      <c r="G652" s="3"/>
      <c r="H652" s="15"/>
    </row>
    <row r="653" spans="1:11" x14ac:dyDescent="0.25">
      <c r="A653" s="8" t="s">
        <v>9</v>
      </c>
      <c r="B653" s="209" t="s">
        <v>10</v>
      </c>
      <c r="C653" s="4" t="s">
        <v>9</v>
      </c>
      <c r="D653" s="210" t="s">
        <v>10</v>
      </c>
      <c r="E653" s="4" t="s">
        <v>9</v>
      </c>
      <c r="F653" s="210" t="s">
        <v>10</v>
      </c>
      <c r="G653" s="4" t="s">
        <v>9</v>
      </c>
      <c r="H653" s="210" t="s">
        <v>10</v>
      </c>
    </row>
    <row r="654" spans="1:11" x14ac:dyDescent="0.25">
      <c r="A654" s="211">
        <v>2</v>
      </c>
      <c r="B654" s="207">
        <f>SUM(B647:B652)</f>
        <v>1220</v>
      </c>
      <c r="C654" s="207">
        <v>0</v>
      </c>
      <c r="D654" s="207">
        <f>SUM(D647:D652)</f>
        <v>0</v>
      </c>
      <c r="E654" s="207">
        <v>0</v>
      </c>
      <c r="F654" s="208">
        <f>SUM(F647:F652)</f>
        <v>0</v>
      </c>
      <c r="G654" s="207">
        <v>0</v>
      </c>
      <c r="H654" s="208">
        <f>SUM(H647:H652)</f>
        <v>0</v>
      </c>
    </row>
    <row r="655" spans="1:11" x14ac:dyDescent="0.25">
      <c r="A655" s="276" t="s">
        <v>9</v>
      </c>
      <c r="B655" s="277"/>
      <c r="C655" s="277"/>
      <c r="D655" s="277"/>
      <c r="E655" s="277"/>
      <c r="F655" s="277"/>
      <c r="G655" s="277"/>
      <c r="H655" s="278"/>
    </row>
    <row r="656" spans="1:11" x14ac:dyDescent="0.25">
      <c r="A656" s="297">
        <f>A654+C654+E654+G654</f>
        <v>2</v>
      </c>
      <c r="B656" s="298"/>
      <c r="C656" s="298"/>
      <c r="D656" s="298"/>
      <c r="E656" s="298"/>
      <c r="F656" s="298"/>
      <c r="G656" s="298"/>
      <c r="H656" s="299"/>
    </row>
    <row r="657" spans="1:11" x14ac:dyDescent="0.25">
      <c r="A657" s="300" t="s">
        <v>61</v>
      </c>
      <c r="B657" s="301"/>
      <c r="C657" s="302" t="s">
        <v>61</v>
      </c>
      <c r="D657" s="301"/>
      <c r="E657" s="302" t="s">
        <v>61</v>
      </c>
      <c r="F657" s="301"/>
      <c r="G657" s="303" t="s">
        <v>61</v>
      </c>
      <c r="H657" s="304"/>
    </row>
    <row r="658" spans="1:11" x14ac:dyDescent="0.25">
      <c r="A658" s="271">
        <v>6</v>
      </c>
      <c r="B658" s="272"/>
      <c r="C658" s="273">
        <v>11</v>
      </c>
      <c r="D658" s="272"/>
      <c r="E658" s="273">
        <v>0</v>
      </c>
      <c r="F658" s="272"/>
      <c r="G658" s="274">
        <v>0</v>
      </c>
      <c r="H658" s="275"/>
    </row>
    <row r="659" spans="1:11" x14ac:dyDescent="0.25">
      <c r="A659" s="276" t="s">
        <v>61</v>
      </c>
      <c r="B659" s="277"/>
      <c r="C659" s="277"/>
      <c r="D659" s="277"/>
      <c r="E659" s="277"/>
      <c r="F659" s="277"/>
      <c r="G659" s="277"/>
      <c r="H659" s="278"/>
    </row>
    <row r="660" spans="1:11" ht="15.75" thickBot="1" x14ac:dyDescent="0.3">
      <c r="A660" s="279">
        <f>SUM(A658:H658)</f>
        <v>17</v>
      </c>
      <c r="B660" s="280"/>
      <c r="C660" s="280"/>
      <c r="D660" s="280"/>
      <c r="E660" s="280"/>
      <c r="F660" s="280"/>
      <c r="G660" s="280"/>
      <c r="H660" s="281"/>
    </row>
    <row r="661" spans="1:11" ht="15.75" thickTop="1" x14ac:dyDescent="0.25"/>
    <row r="662" spans="1:11" ht="15.75" thickBot="1" x14ac:dyDescent="0.3"/>
    <row r="663" spans="1:11" ht="16.5" thickTop="1" thickBot="1" x14ac:dyDescent="0.3">
      <c r="A663" s="282" t="s">
        <v>330</v>
      </c>
      <c r="B663" s="283"/>
      <c r="C663" s="283"/>
      <c r="D663" s="283"/>
      <c r="E663" s="283"/>
      <c r="F663" s="283"/>
      <c r="G663" s="283"/>
      <c r="H663" s="284"/>
    </row>
    <row r="664" spans="1:11" ht="15.75" thickTop="1" x14ac:dyDescent="0.25">
      <c r="A664" s="285" t="s">
        <v>332</v>
      </c>
      <c r="B664" s="286"/>
      <c r="C664" s="287" t="s">
        <v>334</v>
      </c>
      <c r="D664" s="288"/>
      <c r="E664" s="287" t="s">
        <v>1</v>
      </c>
      <c r="F664" s="288"/>
      <c r="G664" s="287" t="s">
        <v>1</v>
      </c>
      <c r="H664" s="288"/>
    </row>
    <row r="665" spans="1:11" ht="15.75" thickBot="1" x14ac:dyDescent="0.3">
      <c r="A665" s="289">
        <v>41656</v>
      </c>
      <c r="B665" s="290"/>
      <c r="C665" s="289">
        <v>41670</v>
      </c>
      <c r="D665" s="290"/>
      <c r="E665" s="289" t="s">
        <v>357</v>
      </c>
      <c r="F665" s="290"/>
      <c r="G665" s="289" t="s">
        <v>1</v>
      </c>
      <c r="H665" s="290"/>
    </row>
    <row r="666" spans="1:11" ht="15.75" thickBot="1" x14ac:dyDescent="0.3">
      <c r="A666" s="8" t="s">
        <v>8</v>
      </c>
      <c r="B666" s="214" t="s">
        <v>2</v>
      </c>
      <c r="C666" s="7" t="s">
        <v>8</v>
      </c>
      <c r="D666" s="214" t="s">
        <v>2</v>
      </c>
      <c r="E666" s="4" t="s">
        <v>8</v>
      </c>
      <c r="F666" s="214" t="s">
        <v>2</v>
      </c>
      <c r="G666" s="4" t="s">
        <v>8</v>
      </c>
      <c r="H666" s="215" t="s">
        <v>2</v>
      </c>
      <c r="J666" s="291" t="s">
        <v>331</v>
      </c>
      <c r="K666" s="292"/>
    </row>
    <row r="667" spans="1:11" x14ac:dyDescent="0.25">
      <c r="A667" s="216" t="s">
        <v>333</v>
      </c>
      <c r="B667" s="212">
        <v>2000</v>
      </c>
      <c r="C667" s="212" t="s">
        <v>335</v>
      </c>
      <c r="D667" s="212">
        <v>1800</v>
      </c>
      <c r="E667" s="212" t="s">
        <v>355</v>
      </c>
      <c r="F667" s="212">
        <v>1200</v>
      </c>
      <c r="G667" s="212" t="s">
        <v>1</v>
      </c>
      <c r="H667" s="212" t="s">
        <v>1</v>
      </c>
      <c r="J667" s="21" t="s">
        <v>9</v>
      </c>
      <c r="K667" s="22" t="s">
        <v>10</v>
      </c>
    </row>
    <row r="668" spans="1:11" x14ac:dyDescent="0.25">
      <c r="A668" s="216" t="s">
        <v>1</v>
      </c>
      <c r="B668" s="212" t="s">
        <v>1</v>
      </c>
      <c r="C668" s="212" t="s">
        <v>336</v>
      </c>
      <c r="D668" s="212">
        <v>800</v>
      </c>
      <c r="E668" s="212" t="s">
        <v>356</v>
      </c>
      <c r="F668" s="212">
        <v>1200</v>
      </c>
      <c r="G668" s="212" t="s">
        <v>1</v>
      </c>
      <c r="H668" s="212" t="s">
        <v>1</v>
      </c>
      <c r="J668" s="23">
        <f>A676</f>
        <v>5</v>
      </c>
      <c r="K668" s="24">
        <f>+B674+D674+F674+H674</f>
        <v>7000</v>
      </c>
    </row>
    <row r="669" spans="1:11" x14ac:dyDescent="0.25">
      <c r="A669" s="216" t="s">
        <v>1</v>
      </c>
      <c r="B669" s="212" t="s">
        <v>1</v>
      </c>
      <c r="C669" s="212" t="s">
        <v>1</v>
      </c>
      <c r="D669" s="212" t="s">
        <v>1</v>
      </c>
      <c r="E669" s="212" t="s">
        <v>1</v>
      </c>
      <c r="F669" s="212" t="s">
        <v>1</v>
      </c>
      <c r="G669" s="212" t="s">
        <v>1</v>
      </c>
      <c r="H669" s="212" t="s">
        <v>1</v>
      </c>
      <c r="J669" s="293" t="s">
        <v>61</v>
      </c>
      <c r="K669" s="294"/>
    </row>
    <row r="670" spans="1:11" ht="15.75" thickBot="1" x14ac:dyDescent="0.3">
      <c r="A670" s="216" t="s">
        <v>1</v>
      </c>
      <c r="B670" s="212" t="s">
        <v>1</v>
      </c>
      <c r="C670" s="212" t="s">
        <v>1</v>
      </c>
      <c r="D670" s="212" t="s">
        <v>1</v>
      </c>
      <c r="E670" s="212" t="s">
        <v>1</v>
      </c>
      <c r="F670" s="212" t="s">
        <v>1</v>
      </c>
      <c r="G670" s="212" t="s">
        <v>1</v>
      </c>
      <c r="H670" s="212" t="s">
        <v>1</v>
      </c>
      <c r="J670" s="295">
        <f>SUM(A678:H678)</f>
        <v>15</v>
      </c>
      <c r="K670" s="296"/>
    </row>
    <row r="671" spans="1:11" x14ac:dyDescent="0.25">
      <c r="A671" s="216" t="s">
        <v>1</v>
      </c>
      <c r="B671" s="212" t="s">
        <v>1</v>
      </c>
      <c r="C671" s="212" t="s">
        <v>1</v>
      </c>
      <c r="D671" s="212" t="s">
        <v>1</v>
      </c>
      <c r="E671" s="212" t="s">
        <v>1</v>
      </c>
      <c r="F671" s="212" t="s">
        <v>1</v>
      </c>
      <c r="G671" s="212" t="s">
        <v>1</v>
      </c>
      <c r="H671" s="212" t="s">
        <v>1</v>
      </c>
    </row>
    <row r="672" spans="1:11" x14ac:dyDescent="0.25">
      <c r="A672" s="216" t="s">
        <v>1</v>
      </c>
      <c r="B672" s="212">
        <v>0</v>
      </c>
      <c r="C672" s="3"/>
      <c r="D672" s="15"/>
      <c r="E672" s="3"/>
      <c r="F672" s="15"/>
      <c r="G672" s="3"/>
      <c r="H672" s="15"/>
    </row>
    <row r="673" spans="1:11" x14ac:dyDescent="0.25">
      <c r="A673" s="8" t="s">
        <v>9</v>
      </c>
      <c r="B673" s="214" t="s">
        <v>10</v>
      </c>
      <c r="C673" s="4" t="s">
        <v>9</v>
      </c>
      <c r="D673" s="215" t="s">
        <v>10</v>
      </c>
      <c r="E673" s="4" t="s">
        <v>9</v>
      </c>
      <c r="F673" s="215" t="s">
        <v>10</v>
      </c>
      <c r="G673" s="4" t="s">
        <v>9</v>
      </c>
      <c r="H673" s="215" t="s">
        <v>10</v>
      </c>
    </row>
    <row r="674" spans="1:11" x14ac:dyDescent="0.25">
      <c r="A674" s="216">
        <v>1</v>
      </c>
      <c r="B674" s="212">
        <f>SUM(B667:B672)</f>
        <v>2000</v>
      </c>
      <c r="C674" s="212">
        <v>2</v>
      </c>
      <c r="D674" s="212">
        <f>SUM(D667:D672)</f>
        <v>2600</v>
      </c>
      <c r="E674" s="212">
        <v>2</v>
      </c>
      <c r="F674" s="213">
        <f>SUM(F667:F672)</f>
        <v>2400</v>
      </c>
      <c r="G674" s="212">
        <v>0</v>
      </c>
      <c r="H674" s="213">
        <f>SUM(H667:H672)</f>
        <v>0</v>
      </c>
    </row>
    <row r="675" spans="1:11" x14ac:dyDescent="0.25">
      <c r="A675" s="276" t="s">
        <v>9</v>
      </c>
      <c r="B675" s="277"/>
      <c r="C675" s="277"/>
      <c r="D675" s="277"/>
      <c r="E675" s="277"/>
      <c r="F675" s="277"/>
      <c r="G675" s="277"/>
      <c r="H675" s="278"/>
    </row>
    <row r="676" spans="1:11" x14ac:dyDescent="0.25">
      <c r="A676" s="297">
        <f>A674+C674+E674+G674</f>
        <v>5</v>
      </c>
      <c r="B676" s="298"/>
      <c r="C676" s="298"/>
      <c r="D676" s="298"/>
      <c r="E676" s="298"/>
      <c r="F676" s="298"/>
      <c r="G676" s="298"/>
      <c r="H676" s="299"/>
    </row>
    <row r="677" spans="1:11" x14ac:dyDescent="0.25">
      <c r="A677" s="300" t="s">
        <v>61</v>
      </c>
      <c r="B677" s="301"/>
      <c r="C677" s="302" t="s">
        <v>61</v>
      </c>
      <c r="D677" s="301"/>
      <c r="E677" s="302" t="s">
        <v>61</v>
      </c>
      <c r="F677" s="301"/>
      <c r="G677" s="303" t="s">
        <v>61</v>
      </c>
      <c r="H677" s="304"/>
    </row>
    <row r="678" spans="1:11" x14ac:dyDescent="0.25">
      <c r="A678" s="271">
        <v>12</v>
      </c>
      <c r="B678" s="272"/>
      <c r="C678" s="273">
        <v>3</v>
      </c>
      <c r="D678" s="272"/>
      <c r="E678" s="273">
        <v>0</v>
      </c>
      <c r="F678" s="272"/>
      <c r="G678" s="274">
        <v>0</v>
      </c>
      <c r="H678" s="275"/>
    </row>
    <row r="679" spans="1:11" x14ac:dyDescent="0.25">
      <c r="A679" s="276" t="s">
        <v>61</v>
      </c>
      <c r="B679" s="277"/>
      <c r="C679" s="277"/>
      <c r="D679" s="277"/>
      <c r="E679" s="277"/>
      <c r="F679" s="277"/>
      <c r="G679" s="277"/>
      <c r="H679" s="278"/>
    </row>
    <row r="680" spans="1:11" ht="15.75" thickBot="1" x14ac:dyDescent="0.3">
      <c r="A680" s="279">
        <f>SUM(A678:H678)</f>
        <v>15</v>
      </c>
      <c r="B680" s="280"/>
      <c r="C680" s="280"/>
      <c r="D680" s="280"/>
      <c r="E680" s="280"/>
      <c r="F680" s="280"/>
      <c r="G680" s="280"/>
      <c r="H680" s="281"/>
    </row>
    <row r="681" spans="1:11" ht="15.75" thickTop="1" x14ac:dyDescent="0.25"/>
    <row r="682" spans="1:11" ht="15.75" thickBot="1" x14ac:dyDescent="0.3"/>
    <row r="683" spans="1:11" ht="16.5" thickTop="1" thickBot="1" x14ac:dyDescent="0.3">
      <c r="A683" s="282" t="s">
        <v>337</v>
      </c>
      <c r="B683" s="283"/>
      <c r="C683" s="283"/>
      <c r="D683" s="283"/>
      <c r="E683" s="283"/>
      <c r="F683" s="283"/>
      <c r="G683" s="283"/>
      <c r="H683" s="284"/>
    </row>
    <row r="684" spans="1:11" ht="15.75" thickTop="1" x14ac:dyDescent="0.25">
      <c r="A684" s="285" t="s">
        <v>340</v>
      </c>
      <c r="B684" s="286"/>
      <c r="C684" s="285" t="s">
        <v>338</v>
      </c>
      <c r="D684" s="286"/>
      <c r="E684" s="287" t="s">
        <v>1</v>
      </c>
      <c r="F684" s="288"/>
      <c r="G684" s="287" t="s">
        <v>1</v>
      </c>
      <c r="H684" s="288"/>
    </row>
    <row r="685" spans="1:11" ht="15.75" thickBot="1" x14ac:dyDescent="0.3">
      <c r="A685" s="289">
        <v>41684</v>
      </c>
      <c r="B685" s="290"/>
      <c r="C685" s="289">
        <v>41698</v>
      </c>
      <c r="D685" s="290"/>
      <c r="E685" s="289" t="s">
        <v>1</v>
      </c>
      <c r="F685" s="290"/>
      <c r="G685" s="289" t="s">
        <v>1</v>
      </c>
      <c r="H685" s="290"/>
    </row>
    <row r="686" spans="1:11" ht="15.75" thickBot="1" x14ac:dyDescent="0.3">
      <c r="A686" s="8" t="s">
        <v>8</v>
      </c>
      <c r="B686" s="219" t="s">
        <v>2</v>
      </c>
      <c r="C686" s="8" t="s">
        <v>8</v>
      </c>
      <c r="D686" s="219" t="s">
        <v>2</v>
      </c>
      <c r="E686" s="4" t="s">
        <v>8</v>
      </c>
      <c r="F686" s="219" t="s">
        <v>2</v>
      </c>
      <c r="G686" s="4" t="s">
        <v>8</v>
      </c>
      <c r="H686" s="220" t="s">
        <v>2</v>
      </c>
      <c r="J686" s="291" t="s">
        <v>337</v>
      </c>
      <c r="K686" s="292"/>
    </row>
    <row r="687" spans="1:11" x14ac:dyDescent="0.25">
      <c r="A687" s="221" t="s">
        <v>1</v>
      </c>
      <c r="B687" s="217" t="s">
        <v>1</v>
      </c>
      <c r="C687" s="221" t="s">
        <v>339</v>
      </c>
      <c r="D687" s="217">
        <v>800</v>
      </c>
      <c r="E687" s="217" t="s">
        <v>1</v>
      </c>
      <c r="F687" s="217" t="s">
        <v>1</v>
      </c>
      <c r="G687" s="217" t="s">
        <v>1</v>
      </c>
      <c r="H687" s="217" t="s">
        <v>1</v>
      </c>
      <c r="J687" s="21" t="s">
        <v>9</v>
      </c>
      <c r="K687" s="22" t="s">
        <v>10</v>
      </c>
    </row>
    <row r="688" spans="1:11" x14ac:dyDescent="0.25">
      <c r="A688" s="221" t="s">
        <v>1</v>
      </c>
      <c r="B688" s="217" t="s">
        <v>1</v>
      </c>
      <c r="C688" s="221" t="s">
        <v>1</v>
      </c>
      <c r="D688" s="217" t="s">
        <v>1</v>
      </c>
      <c r="E688" s="217" t="s">
        <v>1</v>
      </c>
      <c r="F688" s="217" t="s">
        <v>1</v>
      </c>
      <c r="G688" s="217" t="s">
        <v>1</v>
      </c>
      <c r="H688" s="217" t="s">
        <v>1</v>
      </c>
      <c r="J688" s="23">
        <f>A696</f>
        <v>1</v>
      </c>
      <c r="K688" s="24">
        <f>+B694+D694+F694+H694</f>
        <v>800</v>
      </c>
    </row>
    <row r="689" spans="1:11" x14ac:dyDescent="0.25">
      <c r="A689" s="221" t="s">
        <v>1</v>
      </c>
      <c r="B689" s="217" t="s">
        <v>1</v>
      </c>
      <c r="C689" s="221" t="s">
        <v>1</v>
      </c>
      <c r="D689" s="217" t="s">
        <v>1</v>
      </c>
      <c r="E689" s="217" t="s">
        <v>1</v>
      </c>
      <c r="F689" s="217" t="s">
        <v>1</v>
      </c>
      <c r="G689" s="217" t="s">
        <v>1</v>
      </c>
      <c r="H689" s="217" t="s">
        <v>1</v>
      </c>
      <c r="J689" s="293" t="s">
        <v>61</v>
      </c>
      <c r="K689" s="294"/>
    </row>
    <row r="690" spans="1:11" ht="15.75" thickBot="1" x14ac:dyDescent="0.3">
      <c r="A690" s="221" t="s">
        <v>1</v>
      </c>
      <c r="B690" s="217" t="s">
        <v>1</v>
      </c>
      <c r="C690" s="221" t="s">
        <v>1</v>
      </c>
      <c r="D690" s="217" t="s">
        <v>1</v>
      </c>
      <c r="E690" s="217" t="s">
        <v>1</v>
      </c>
      <c r="F690" s="217" t="s">
        <v>1</v>
      </c>
      <c r="G690" s="217" t="s">
        <v>1</v>
      </c>
      <c r="H690" s="217" t="s">
        <v>1</v>
      </c>
      <c r="J690" s="295">
        <f>SUM(A698:H698)</f>
        <v>10</v>
      </c>
      <c r="K690" s="296"/>
    </row>
    <row r="691" spans="1:11" x14ac:dyDescent="0.25">
      <c r="A691" s="221" t="s">
        <v>1</v>
      </c>
      <c r="B691" s="217" t="s">
        <v>1</v>
      </c>
      <c r="C691" s="221" t="s">
        <v>1</v>
      </c>
      <c r="D691" s="217" t="s">
        <v>1</v>
      </c>
      <c r="E691" s="217" t="s">
        <v>1</v>
      </c>
      <c r="F691" s="217" t="s">
        <v>1</v>
      </c>
      <c r="G691" s="217" t="s">
        <v>1</v>
      </c>
      <c r="H691" s="217" t="s">
        <v>1</v>
      </c>
    </row>
    <row r="692" spans="1:11" x14ac:dyDescent="0.25">
      <c r="A692" s="221" t="s">
        <v>1</v>
      </c>
      <c r="B692" s="217" t="s">
        <v>1</v>
      </c>
      <c r="C692" s="221" t="s">
        <v>1</v>
      </c>
      <c r="D692" s="217" t="s">
        <v>1</v>
      </c>
      <c r="E692" s="3"/>
      <c r="F692" s="15"/>
      <c r="G692" s="3"/>
      <c r="H692" s="15"/>
    </row>
    <row r="693" spans="1:11" x14ac:dyDescent="0.25">
      <c r="A693" s="8" t="s">
        <v>9</v>
      </c>
      <c r="B693" s="219" t="s">
        <v>10</v>
      </c>
      <c r="C693" s="8" t="s">
        <v>9</v>
      </c>
      <c r="D693" s="219" t="s">
        <v>10</v>
      </c>
      <c r="E693" s="4" t="s">
        <v>9</v>
      </c>
      <c r="F693" s="220" t="s">
        <v>10</v>
      </c>
      <c r="G693" s="4" t="s">
        <v>9</v>
      </c>
      <c r="H693" s="220" t="s">
        <v>10</v>
      </c>
    </row>
    <row r="694" spans="1:11" x14ac:dyDescent="0.25">
      <c r="A694" s="221">
        <v>0</v>
      </c>
      <c r="B694" s="217">
        <v>0</v>
      </c>
      <c r="C694" s="221">
        <v>1</v>
      </c>
      <c r="D694" s="217">
        <f>SUM(D687:D692)</f>
        <v>800</v>
      </c>
      <c r="E694" s="217">
        <v>0</v>
      </c>
      <c r="F694" s="218">
        <f>SUM(F687:F692)</f>
        <v>0</v>
      </c>
      <c r="G694" s="217">
        <v>0</v>
      </c>
      <c r="H694" s="218">
        <f>SUM(H687:H692)</f>
        <v>0</v>
      </c>
    </row>
    <row r="695" spans="1:11" x14ac:dyDescent="0.25">
      <c r="A695" s="276" t="s">
        <v>9</v>
      </c>
      <c r="B695" s="277"/>
      <c r="C695" s="277"/>
      <c r="D695" s="277"/>
      <c r="E695" s="277"/>
      <c r="F695" s="277"/>
      <c r="G695" s="277"/>
      <c r="H695" s="278"/>
    </row>
    <row r="696" spans="1:11" x14ac:dyDescent="0.25">
      <c r="A696" s="297">
        <f>A694+C694+E694+G694</f>
        <v>1</v>
      </c>
      <c r="B696" s="298"/>
      <c r="C696" s="298"/>
      <c r="D696" s="298"/>
      <c r="E696" s="298"/>
      <c r="F696" s="298"/>
      <c r="G696" s="298"/>
      <c r="H696" s="299"/>
    </row>
    <row r="697" spans="1:11" x14ac:dyDescent="0.25">
      <c r="A697" s="300" t="s">
        <v>61</v>
      </c>
      <c r="B697" s="301"/>
      <c r="C697" s="302" t="s">
        <v>61</v>
      </c>
      <c r="D697" s="301"/>
      <c r="E697" s="302" t="s">
        <v>61</v>
      </c>
      <c r="F697" s="301"/>
      <c r="G697" s="303" t="s">
        <v>61</v>
      </c>
      <c r="H697" s="304"/>
    </row>
    <row r="698" spans="1:11" x14ac:dyDescent="0.25">
      <c r="A698" s="271">
        <v>10</v>
      </c>
      <c r="B698" s="272"/>
      <c r="C698" s="273">
        <v>0</v>
      </c>
      <c r="D698" s="272"/>
      <c r="E698" s="273">
        <v>0</v>
      </c>
      <c r="F698" s="272"/>
      <c r="G698" s="274">
        <v>0</v>
      </c>
      <c r="H698" s="275"/>
    </row>
    <row r="699" spans="1:11" x14ac:dyDescent="0.25">
      <c r="A699" s="276" t="s">
        <v>61</v>
      </c>
      <c r="B699" s="277"/>
      <c r="C699" s="277"/>
      <c r="D699" s="277"/>
      <c r="E699" s="277"/>
      <c r="F699" s="277"/>
      <c r="G699" s="277"/>
      <c r="H699" s="278"/>
    </row>
    <row r="700" spans="1:11" ht="15.75" thickBot="1" x14ac:dyDescent="0.3">
      <c r="A700" s="279">
        <f>SUM(A698:H698)</f>
        <v>10</v>
      </c>
      <c r="B700" s="280"/>
      <c r="C700" s="280"/>
      <c r="D700" s="280"/>
      <c r="E700" s="280"/>
      <c r="F700" s="280"/>
      <c r="G700" s="280"/>
      <c r="H700" s="281"/>
    </row>
    <row r="701" spans="1:11" ht="15.75" thickTop="1" x14ac:dyDescent="0.25"/>
    <row r="702" spans="1:11" ht="15.75" thickBot="1" x14ac:dyDescent="0.3"/>
    <row r="703" spans="1:11" ht="16.5" thickTop="1" thickBot="1" x14ac:dyDescent="0.3">
      <c r="A703" s="282" t="s">
        <v>341</v>
      </c>
      <c r="B703" s="283"/>
      <c r="C703" s="283"/>
      <c r="D703" s="283"/>
      <c r="E703" s="283"/>
      <c r="F703" s="283"/>
      <c r="G703" s="283"/>
      <c r="H703" s="284"/>
    </row>
    <row r="704" spans="1:11" ht="15.75" thickTop="1" x14ac:dyDescent="0.25">
      <c r="A704" s="285" t="s">
        <v>342</v>
      </c>
      <c r="B704" s="286"/>
      <c r="C704" s="285" t="s">
        <v>348</v>
      </c>
      <c r="D704" s="286"/>
      <c r="E704" s="287" t="s">
        <v>1</v>
      </c>
      <c r="F704" s="288"/>
      <c r="G704" s="287" t="s">
        <v>1</v>
      </c>
      <c r="H704" s="288"/>
    </row>
    <row r="705" spans="1:11" ht="15.75" thickBot="1" x14ac:dyDescent="0.3">
      <c r="A705" s="289">
        <v>41712</v>
      </c>
      <c r="B705" s="290"/>
      <c r="C705" s="289">
        <v>41726</v>
      </c>
      <c r="D705" s="290"/>
      <c r="E705" s="289" t="s">
        <v>1</v>
      </c>
      <c r="F705" s="290"/>
      <c r="G705" s="289" t="s">
        <v>1</v>
      </c>
      <c r="H705" s="290"/>
    </row>
    <row r="706" spans="1:11" ht="15.75" thickBot="1" x14ac:dyDescent="0.3">
      <c r="A706" s="8" t="s">
        <v>8</v>
      </c>
      <c r="B706" s="225" t="s">
        <v>2</v>
      </c>
      <c r="C706" s="8" t="s">
        <v>8</v>
      </c>
      <c r="D706" s="229" t="s">
        <v>2</v>
      </c>
      <c r="E706" s="4" t="s">
        <v>8</v>
      </c>
      <c r="F706" s="225" t="s">
        <v>2</v>
      </c>
      <c r="G706" s="4" t="s">
        <v>8</v>
      </c>
      <c r="H706" s="226" t="s">
        <v>2</v>
      </c>
      <c r="J706" s="291" t="s">
        <v>341</v>
      </c>
      <c r="K706" s="292"/>
    </row>
    <row r="707" spans="1:11" x14ac:dyDescent="0.25">
      <c r="A707" s="227" t="s">
        <v>343</v>
      </c>
      <c r="B707" s="223">
        <v>1200</v>
      </c>
      <c r="C707" s="227" t="s">
        <v>349</v>
      </c>
      <c r="D707" s="228">
        <v>600</v>
      </c>
      <c r="E707" s="223" t="s">
        <v>1</v>
      </c>
      <c r="F707" s="223" t="s">
        <v>1</v>
      </c>
      <c r="G707" s="223" t="s">
        <v>1</v>
      </c>
      <c r="H707" s="223" t="s">
        <v>1</v>
      </c>
      <c r="J707" s="21" t="s">
        <v>9</v>
      </c>
      <c r="K707" s="22" t="s">
        <v>10</v>
      </c>
    </row>
    <row r="708" spans="1:11" x14ac:dyDescent="0.25">
      <c r="A708" s="227" t="s">
        <v>1</v>
      </c>
      <c r="B708" s="223" t="s">
        <v>1</v>
      </c>
      <c r="C708" s="227" t="s">
        <v>358</v>
      </c>
      <c r="D708" s="228">
        <v>1200</v>
      </c>
      <c r="E708" s="223" t="s">
        <v>1</v>
      </c>
      <c r="F708" s="223" t="s">
        <v>1</v>
      </c>
      <c r="G708" s="223" t="s">
        <v>1</v>
      </c>
      <c r="H708" s="223" t="s">
        <v>1</v>
      </c>
      <c r="J708" s="23">
        <f>A716</f>
        <v>3</v>
      </c>
      <c r="K708" s="24">
        <f>+B714+D714+F714+H714</f>
        <v>3000</v>
      </c>
    </row>
    <row r="709" spans="1:11" x14ac:dyDescent="0.25">
      <c r="A709" s="227" t="s">
        <v>1</v>
      </c>
      <c r="B709" s="223" t="s">
        <v>1</v>
      </c>
      <c r="C709" s="227" t="s">
        <v>1</v>
      </c>
      <c r="D709" s="228" t="s">
        <v>1</v>
      </c>
      <c r="E709" s="223" t="s">
        <v>1</v>
      </c>
      <c r="F709" s="223" t="s">
        <v>1</v>
      </c>
      <c r="G709" s="223" t="s">
        <v>1</v>
      </c>
      <c r="H709" s="223" t="s">
        <v>1</v>
      </c>
      <c r="J709" s="293" t="s">
        <v>61</v>
      </c>
      <c r="K709" s="294"/>
    </row>
    <row r="710" spans="1:11" ht="15.75" thickBot="1" x14ac:dyDescent="0.3">
      <c r="A710" s="227" t="s">
        <v>1</v>
      </c>
      <c r="B710" s="223" t="s">
        <v>1</v>
      </c>
      <c r="C710" s="227" t="s">
        <v>1</v>
      </c>
      <c r="D710" s="228" t="s">
        <v>1</v>
      </c>
      <c r="E710" s="223" t="s">
        <v>1</v>
      </c>
      <c r="F710" s="223" t="s">
        <v>1</v>
      </c>
      <c r="G710" s="223" t="s">
        <v>1</v>
      </c>
      <c r="H710" s="223" t="s">
        <v>1</v>
      </c>
      <c r="J710" s="295">
        <f>SUM(A718:H718)</f>
        <v>21</v>
      </c>
      <c r="K710" s="296"/>
    </row>
    <row r="711" spans="1:11" x14ac:dyDescent="0.25">
      <c r="A711" s="227" t="s">
        <v>1</v>
      </c>
      <c r="B711" s="223" t="s">
        <v>1</v>
      </c>
      <c r="C711" s="227" t="s">
        <v>1</v>
      </c>
      <c r="D711" s="228" t="s">
        <v>1</v>
      </c>
      <c r="E711" s="223" t="s">
        <v>1</v>
      </c>
      <c r="F711" s="223" t="s">
        <v>1</v>
      </c>
      <c r="G711" s="223" t="s">
        <v>1</v>
      </c>
      <c r="H711" s="223" t="s">
        <v>1</v>
      </c>
    </row>
    <row r="712" spans="1:11" x14ac:dyDescent="0.25">
      <c r="A712" s="227" t="s">
        <v>1</v>
      </c>
      <c r="B712" s="223" t="s">
        <v>1</v>
      </c>
      <c r="C712" s="227" t="s">
        <v>1</v>
      </c>
      <c r="D712" s="228" t="s">
        <v>1</v>
      </c>
      <c r="E712" s="3"/>
      <c r="F712" s="15"/>
      <c r="G712" s="3"/>
      <c r="H712" s="15"/>
    </row>
    <row r="713" spans="1:11" x14ac:dyDescent="0.25">
      <c r="A713" s="8" t="s">
        <v>9</v>
      </c>
      <c r="B713" s="225" t="s">
        <v>10</v>
      </c>
      <c r="C713" s="8" t="s">
        <v>9</v>
      </c>
      <c r="D713" s="225" t="s">
        <v>10</v>
      </c>
      <c r="E713" s="4" t="s">
        <v>9</v>
      </c>
      <c r="F713" s="226" t="s">
        <v>10</v>
      </c>
      <c r="G713" s="4" t="s">
        <v>9</v>
      </c>
      <c r="H713" s="226" t="s">
        <v>10</v>
      </c>
    </row>
    <row r="714" spans="1:11" x14ac:dyDescent="0.25">
      <c r="A714" s="227">
        <v>1</v>
      </c>
      <c r="B714" s="223">
        <v>1200</v>
      </c>
      <c r="C714" s="227">
        <v>2</v>
      </c>
      <c r="D714" s="223">
        <f>SUM(D707:D712)</f>
        <v>1800</v>
      </c>
      <c r="E714" s="223">
        <v>0</v>
      </c>
      <c r="F714" s="224">
        <f>SUM(F707:F712)</f>
        <v>0</v>
      </c>
      <c r="G714" s="223">
        <v>0</v>
      </c>
      <c r="H714" s="224">
        <f>SUM(H707:H712)</f>
        <v>0</v>
      </c>
    </row>
    <row r="715" spans="1:11" x14ac:dyDescent="0.25">
      <c r="A715" s="276" t="s">
        <v>9</v>
      </c>
      <c r="B715" s="277"/>
      <c r="C715" s="277"/>
      <c r="D715" s="277"/>
      <c r="E715" s="277"/>
      <c r="F715" s="277"/>
      <c r="G715" s="277"/>
      <c r="H715" s="278"/>
    </row>
    <row r="716" spans="1:11" x14ac:dyDescent="0.25">
      <c r="A716" s="297">
        <f>A714+C714+E714+G714</f>
        <v>3</v>
      </c>
      <c r="B716" s="298"/>
      <c r="C716" s="298"/>
      <c r="D716" s="298"/>
      <c r="E716" s="298"/>
      <c r="F716" s="298"/>
      <c r="G716" s="298"/>
      <c r="H716" s="299"/>
    </row>
    <row r="717" spans="1:11" x14ac:dyDescent="0.25">
      <c r="A717" s="300" t="s">
        <v>61</v>
      </c>
      <c r="B717" s="301"/>
      <c r="C717" s="302" t="s">
        <v>61</v>
      </c>
      <c r="D717" s="301"/>
      <c r="E717" s="302" t="s">
        <v>61</v>
      </c>
      <c r="F717" s="301"/>
      <c r="G717" s="303" t="s">
        <v>61</v>
      </c>
      <c r="H717" s="304"/>
    </row>
    <row r="718" spans="1:11" x14ac:dyDescent="0.25">
      <c r="A718" s="271">
        <v>11</v>
      </c>
      <c r="B718" s="272"/>
      <c r="C718" s="273">
        <v>10</v>
      </c>
      <c r="D718" s="272"/>
      <c r="E718" s="273">
        <v>0</v>
      </c>
      <c r="F718" s="272"/>
      <c r="G718" s="274">
        <v>0</v>
      </c>
      <c r="H718" s="275"/>
    </row>
    <row r="719" spans="1:11" x14ac:dyDescent="0.25">
      <c r="A719" s="276" t="s">
        <v>61</v>
      </c>
      <c r="B719" s="277"/>
      <c r="C719" s="277"/>
      <c r="D719" s="277"/>
      <c r="E719" s="277"/>
      <c r="F719" s="277"/>
      <c r="G719" s="277"/>
      <c r="H719" s="278"/>
    </row>
    <row r="720" spans="1:11" ht="15.75" thickBot="1" x14ac:dyDescent="0.3">
      <c r="A720" s="279">
        <f>SUM(A718:H718)</f>
        <v>21</v>
      </c>
      <c r="B720" s="280"/>
      <c r="C720" s="280"/>
      <c r="D720" s="280"/>
      <c r="E720" s="280"/>
      <c r="F720" s="280"/>
      <c r="G720" s="280"/>
      <c r="H720" s="281"/>
    </row>
    <row r="721" spans="1:11" ht="15.75" thickTop="1" x14ac:dyDescent="0.25"/>
    <row r="722" spans="1:11" ht="15.75" thickBot="1" x14ac:dyDescent="0.3"/>
    <row r="723" spans="1:11" ht="16.5" thickTop="1" thickBot="1" x14ac:dyDescent="0.3">
      <c r="A723" s="282" t="s">
        <v>350</v>
      </c>
      <c r="B723" s="283"/>
      <c r="C723" s="283"/>
      <c r="D723" s="283"/>
      <c r="E723" s="283"/>
      <c r="F723" s="283"/>
      <c r="G723" s="283"/>
      <c r="H723" s="284"/>
    </row>
    <row r="724" spans="1:11" ht="15.75" thickTop="1" x14ac:dyDescent="0.25">
      <c r="A724" s="285" t="s">
        <v>351</v>
      </c>
      <c r="B724" s="286"/>
      <c r="C724" s="285" t="s">
        <v>352</v>
      </c>
      <c r="D724" s="286"/>
      <c r="E724" s="287" t="s">
        <v>1</v>
      </c>
      <c r="F724" s="288"/>
      <c r="G724" s="287" t="s">
        <v>1</v>
      </c>
      <c r="H724" s="288"/>
    </row>
    <row r="725" spans="1:11" ht="15.75" thickBot="1" x14ac:dyDescent="0.3">
      <c r="A725" s="289">
        <v>41740</v>
      </c>
      <c r="B725" s="290"/>
      <c r="C725" s="289">
        <v>41754</v>
      </c>
      <c r="D725" s="290"/>
      <c r="E725" s="289" t="s">
        <v>1</v>
      </c>
      <c r="F725" s="290"/>
      <c r="G725" s="289" t="s">
        <v>1</v>
      </c>
      <c r="H725" s="290"/>
    </row>
    <row r="726" spans="1:11" ht="15.75" thickBot="1" x14ac:dyDescent="0.3">
      <c r="A726" s="8" t="s">
        <v>8</v>
      </c>
      <c r="B726" s="235" t="s">
        <v>2</v>
      </c>
      <c r="C726" s="8" t="s">
        <v>8</v>
      </c>
      <c r="D726" s="235" t="s">
        <v>2</v>
      </c>
      <c r="E726" s="4" t="s">
        <v>8</v>
      </c>
      <c r="F726" s="235" t="s">
        <v>2</v>
      </c>
      <c r="G726" s="4" t="s">
        <v>8</v>
      </c>
      <c r="H726" s="236" t="s">
        <v>2</v>
      </c>
      <c r="J726" s="291" t="s">
        <v>350</v>
      </c>
      <c r="K726" s="292"/>
    </row>
    <row r="727" spans="1:11" x14ac:dyDescent="0.25">
      <c r="A727" s="237" t="s">
        <v>1</v>
      </c>
      <c r="B727" s="233" t="s">
        <v>1</v>
      </c>
      <c r="C727" s="237" t="s">
        <v>353</v>
      </c>
      <c r="D727" s="233">
        <v>360</v>
      </c>
      <c r="E727" s="233" t="s">
        <v>1</v>
      </c>
      <c r="F727" s="233" t="s">
        <v>1</v>
      </c>
      <c r="G727" s="233" t="s">
        <v>1</v>
      </c>
      <c r="H727" s="233" t="s">
        <v>1</v>
      </c>
      <c r="J727" s="21" t="s">
        <v>9</v>
      </c>
      <c r="K727" s="22" t="s">
        <v>10</v>
      </c>
    </row>
    <row r="728" spans="1:11" x14ac:dyDescent="0.25">
      <c r="A728" s="237" t="s">
        <v>1</v>
      </c>
      <c r="B728" s="233" t="s">
        <v>1</v>
      </c>
      <c r="C728" s="237" t="s">
        <v>354</v>
      </c>
      <c r="D728" s="233">
        <v>480</v>
      </c>
      <c r="E728" s="233" t="s">
        <v>1</v>
      </c>
      <c r="F728" s="233" t="s">
        <v>1</v>
      </c>
      <c r="G728" s="233" t="s">
        <v>1</v>
      </c>
      <c r="H728" s="233" t="s">
        <v>1</v>
      </c>
      <c r="J728" s="23">
        <f>A736</f>
        <v>2</v>
      </c>
      <c r="K728" s="24">
        <f>+B734+D734+F734+H734</f>
        <v>840</v>
      </c>
    </row>
    <row r="729" spans="1:11" x14ac:dyDescent="0.25">
      <c r="A729" s="237" t="s">
        <v>1</v>
      </c>
      <c r="B729" s="233" t="s">
        <v>1</v>
      </c>
      <c r="C729" s="237" t="s">
        <v>1</v>
      </c>
      <c r="D729" s="233" t="s">
        <v>1</v>
      </c>
      <c r="E729" s="233" t="s">
        <v>1</v>
      </c>
      <c r="F729" s="233" t="s">
        <v>1</v>
      </c>
      <c r="G729" s="233" t="s">
        <v>1</v>
      </c>
      <c r="H729" s="233" t="s">
        <v>1</v>
      </c>
      <c r="J729" s="293" t="s">
        <v>61</v>
      </c>
      <c r="K729" s="294"/>
    </row>
    <row r="730" spans="1:11" ht="15.75" thickBot="1" x14ac:dyDescent="0.3">
      <c r="A730" s="237" t="s">
        <v>1</v>
      </c>
      <c r="B730" s="233" t="s">
        <v>1</v>
      </c>
      <c r="C730" s="237" t="s">
        <v>1</v>
      </c>
      <c r="D730" s="233" t="s">
        <v>1</v>
      </c>
      <c r="E730" s="233" t="s">
        <v>1</v>
      </c>
      <c r="F730" s="233" t="s">
        <v>1</v>
      </c>
      <c r="G730" s="233" t="s">
        <v>1</v>
      </c>
      <c r="H730" s="233" t="s">
        <v>1</v>
      </c>
      <c r="J730" s="295">
        <f>SUM(A738:H738)</f>
        <v>25</v>
      </c>
      <c r="K730" s="296"/>
    </row>
    <row r="731" spans="1:11" x14ac:dyDescent="0.25">
      <c r="A731" s="237" t="s">
        <v>1</v>
      </c>
      <c r="B731" s="233" t="s">
        <v>1</v>
      </c>
      <c r="C731" s="237" t="s">
        <v>1</v>
      </c>
      <c r="D731" s="233" t="s">
        <v>1</v>
      </c>
      <c r="E731" s="233" t="s">
        <v>1</v>
      </c>
      <c r="F731" s="233" t="s">
        <v>1</v>
      </c>
      <c r="G731" s="233" t="s">
        <v>1</v>
      </c>
      <c r="H731" s="233" t="s">
        <v>1</v>
      </c>
    </row>
    <row r="732" spans="1:11" x14ac:dyDescent="0.25">
      <c r="A732" s="237" t="s">
        <v>1</v>
      </c>
      <c r="B732" s="233" t="s">
        <v>1</v>
      </c>
      <c r="C732" s="237" t="s">
        <v>1</v>
      </c>
      <c r="D732" s="233" t="s">
        <v>1</v>
      </c>
      <c r="E732" s="3"/>
      <c r="F732" s="15"/>
      <c r="G732" s="3"/>
      <c r="H732" s="15"/>
    </row>
    <row r="733" spans="1:11" x14ac:dyDescent="0.25">
      <c r="A733" s="8" t="s">
        <v>9</v>
      </c>
      <c r="B733" s="235" t="s">
        <v>10</v>
      </c>
      <c r="C733" s="8" t="s">
        <v>9</v>
      </c>
      <c r="D733" s="235" t="s">
        <v>10</v>
      </c>
      <c r="E733" s="4" t="s">
        <v>9</v>
      </c>
      <c r="F733" s="236" t="s">
        <v>10</v>
      </c>
      <c r="G733" s="4" t="s">
        <v>9</v>
      </c>
      <c r="H733" s="236" t="s">
        <v>10</v>
      </c>
    </row>
    <row r="734" spans="1:11" x14ac:dyDescent="0.25">
      <c r="A734" s="237">
        <v>0</v>
      </c>
      <c r="B734" s="233">
        <v>0</v>
      </c>
      <c r="C734" s="237">
        <v>2</v>
      </c>
      <c r="D734" s="233">
        <f>SUM(D727:D732)</f>
        <v>840</v>
      </c>
      <c r="E734" s="233">
        <v>0</v>
      </c>
      <c r="F734" s="234">
        <f>SUM(F727:F732)</f>
        <v>0</v>
      </c>
      <c r="G734" s="233">
        <v>0</v>
      </c>
      <c r="H734" s="234">
        <f>SUM(H727:H732)</f>
        <v>0</v>
      </c>
    </row>
    <row r="735" spans="1:11" x14ac:dyDescent="0.25">
      <c r="A735" s="276" t="s">
        <v>9</v>
      </c>
      <c r="B735" s="277"/>
      <c r="C735" s="277"/>
      <c r="D735" s="277"/>
      <c r="E735" s="277"/>
      <c r="F735" s="277"/>
      <c r="G735" s="277"/>
      <c r="H735" s="278"/>
    </row>
    <row r="736" spans="1:11" x14ac:dyDescent="0.25">
      <c r="A736" s="297">
        <f>A734+C734+E734+G734</f>
        <v>2</v>
      </c>
      <c r="B736" s="298"/>
      <c r="C736" s="298"/>
      <c r="D736" s="298"/>
      <c r="E736" s="298"/>
      <c r="F736" s="298"/>
      <c r="G736" s="298"/>
      <c r="H736" s="299"/>
    </row>
    <row r="737" spans="1:11" x14ac:dyDescent="0.25">
      <c r="A737" s="300" t="s">
        <v>61</v>
      </c>
      <c r="B737" s="301"/>
      <c r="C737" s="302" t="s">
        <v>61</v>
      </c>
      <c r="D737" s="301"/>
      <c r="E737" s="302" t="s">
        <v>61</v>
      </c>
      <c r="F737" s="301"/>
      <c r="G737" s="303" t="s">
        <v>61</v>
      </c>
      <c r="H737" s="304"/>
    </row>
    <row r="738" spans="1:11" x14ac:dyDescent="0.25">
      <c r="A738" s="271">
        <v>10</v>
      </c>
      <c r="B738" s="272"/>
      <c r="C738" s="273">
        <v>15</v>
      </c>
      <c r="D738" s="272"/>
      <c r="E738" s="273">
        <v>0</v>
      </c>
      <c r="F738" s="272"/>
      <c r="G738" s="274">
        <v>0</v>
      </c>
      <c r="H738" s="275"/>
    </row>
    <row r="739" spans="1:11" x14ac:dyDescent="0.25">
      <c r="A739" s="276" t="s">
        <v>61</v>
      </c>
      <c r="B739" s="277"/>
      <c r="C739" s="277"/>
      <c r="D739" s="277"/>
      <c r="E739" s="277"/>
      <c r="F739" s="277"/>
      <c r="G739" s="277"/>
      <c r="H739" s="278"/>
    </row>
    <row r="740" spans="1:11" ht="15.75" thickBot="1" x14ac:dyDescent="0.3">
      <c r="A740" s="279">
        <f>SUM(A738:H738)</f>
        <v>25</v>
      </c>
      <c r="B740" s="280"/>
      <c r="C740" s="280"/>
      <c r="D740" s="280"/>
      <c r="E740" s="280"/>
      <c r="F740" s="280"/>
      <c r="G740" s="280"/>
      <c r="H740" s="281"/>
    </row>
    <row r="741" spans="1:11" ht="15.75" thickTop="1" x14ac:dyDescent="0.25"/>
    <row r="742" spans="1:11" ht="15.75" thickBot="1" x14ac:dyDescent="0.3"/>
    <row r="743" spans="1:11" ht="16.5" thickTop="1" thickBot="1" x14ac:dyDescent="0.3">
      <c r="A743" s="282" t="s">
        <v>359</v>
      </c>
      <c r="B743" s="283"/>
      <c r="C743" s="283"/>
      <c r="D743" s="283"/>
      <c r="E743" s="283"/>
      <c r="F743" s="283"/>
      <c r="G743" s="283"/>
      <c r="H743" s="284"/>
    </row>
    <row r="744" spans="1:11" ht="15.75" thickTop="1" x14ac:dyDescent="0.25">
      <c r="A744" s="285" t="s">
        <v>360</v>
      </c>
      <c r="B744" s="286"/>
      <c r="C744" s="285" t="s">
        <v>363</v>
      </c>
      <c r="D744" s="286"/>
      <c r="E744" s="287" t="s">
        <v>1</v>
      </c>
      <c r="F744" s="288"/>
      <c r="G744" s="287" t="s">
        <v>1</v>
      </c>
      <c r="H744" s="288"/>
    </row>
    <row r="745" spans="1:11" ht="15.75" thickBot="1" x14ac:dyDescent="0.3">
      <c r="A745" s="289">
        <v>41782</v>
      </c>
      <c r="B745" s="290"/>
      <c r="C745" s="289">
        <v>41789</v>
      </c>
      <c r="D745" s="290"/>
      <c r="E745" s="289" t="s">
        <v>1</v>
      </c>
      <c r="F745" s="290"/>
      <c r="G745" s="289" t="s">
        <v>1</v>
      </c>
      <c r="H745" s="290"/>
    </row>
    <row r="746" spans="1:11" ht="15.75" thickBot="1" x14ac:dyDescent="0.3">
      <c r="A746" s="8" t="s">
        <v>8</v>
      </c>
      <c r="B746" s="240" t="s">
        <v>2</v>
      </c>
      <c r="C746" s="8" t="s">
        <v>8</v>
      </c>
      <c r="D746" s="240" t="s">
        <v>2</v>
      </c>
      <c r="E746" s="4" t="s">
        <v>8</v>
      </c>
      <c r="F746" s="240" t="s">
        <v>2</v>
      </c>
      <c r="G746" s="4" t="s">
        <v>8</v>
      </c>
      <c r="H746" s="241" t="s">
        <v>2</v>
      </c>
      <c r="J746" s="291" t="s">
        <v>359</v>
      </c>
      <c r="K746" s="292"/>
    </row>
    <row r="747" spans="1:11" x14ac:dyDescent="0.25">
      <c r="A747" s="242" t="s">
        <v>361</v>
      </c>
      <c r="B747" s="238">
        <v>200</v>
      </c>
      <c r="C747" s="242" t="s">
        <v>364</v>
      </c>
      <c r="D747" s="238">
        <v>2500</v>
      </c>
      <c r="E747" s="238" t="s">
        <v>1</v>
      </c>
      <c r="F747" s="238" t="s">
        <v>1</v>
      </c>
      <c r="G747" s="238" t="s">
        <v>1</v>
      </c>
      <c r="H747" s="238" t="s">
        <v>1</v>
      </c>
      <c r="J747" s="21" t="s">
        <v>9</v>
      </c>
      <c r="K747" s="22" t="s">
        <v>10</v>
      </c>
    </row>
    <row r="748" spans="1:11" x14ac:dyDescent="0.25">
      <c r="A748" s="242" t="s">
        <v>362</v>
      </c>
      <c r="B748" s="238">
        <v>500</v>
      </c>
      <c r="C748" s="242" t="s">
        <v>1</v>
      </c>
      <c r="D748" s="238" t="s">
        <v>1</v>
      </c>
      <c r="E748" s="238" t="s">
        <v>1</v>
      </c>
      <c r="F748" s="238" t="s">
        <v>1</v>
      </c>
      <c r="G748" s="238" t="s">
        <v>1</v>
      </c>
      <c r="H748" s="238" t="s">
        <v>1</v>
      </c>
      <c r="J748" s="23">
        <f>A756</f>
        <v>3</v>
      </c>
      <c r="K748" s="24">
        <f>+B754+D754+F754+H754</f>
        <v>3200</v>
      </c>
    </row>
    <row r="749" spans="1:11" x14ac:dyDescent="0.25">
      <c r="A749" s="242" t="s">
        <v>1</v>
      </c>
      <c r="B749" s="238" t="s">
        <v>1</v>
      </c>
      <c r="C749" s="242" t="s">
        <v>1</v>
      </c>
      <c r="D749" s="238" t="s">
        <v>1</v>
      </c>
      <c r="E749" s="238" t="s">
        <v>1</v>
      </c>
      <c r="F749" s="238" t="s">
        <v>1</v>
      </c>
      <c r="G749" s="238" t="s">
        <v>1</v>
      </c>
      <c r="H749" s="238" t="s">
        <v>1</v>
      </c>
      <c r="J749" s="293" t="s">
        <v>61</v>
      </c>
      <c r="K749" s="294"/>
    </row>
    <row r="750" spans="1:11" ht="15.75" thickBot="1" x14ac:dyDescent="0.3">
      <c r="A750" s="242" t="s">
        <v>1</v>
      </c>
      <c r="B750" s="238" t="s">
        <v>1</v>
      </c>
      <c r="C750" s="242" t="s">
        <v>1</v>
      </c>
      <c r="D750" s="238" t="s">
        <v>1</v>
      </c>
      <c r="E750" s="238" t="s">
        <v>1</v>
      </c>
      <c r="F750" s="238" t="s">
        <v>1</v>
      </c>
      <c r="G750" s="238" t="s">
        <v>1</v>
      </c>
      <c r="H750" s="238" t="s">
        <v>1</v>
      </c>
      <c r="J750" s="295">
        <f>SUM(A758:H758)</f>
        <v>5</v>
      </c>
      <c r="K750" s="296"/>
    </row>
    <row r="751" spans="1:11" x14ac:dyDescent="0.25">
      <c r="A751" s="242" t="s">
        <v>1</v>
      </c>
      <c r="B751" s="238" t="s">
        <v>1</v>
      </c>
      <c r="C751" s="242" t="s">
        <v>1</v>
      </c>
      <c r="D751" s="238" t="s">
        <v>1</v>
      </c>
      <c r="E751" s="238" t="s">
        <v>1</v>
      </c>
      <c r="F751" s="238" t="s">
        <v>1</v>
      </c>
      <c r="G751" s="238" t="s">
        <v>1</v>
      </c>
      <c r="H751" s="238" t="s">
        <v>1</v>
      </c>
    </row>
    <row r="752" spans="1:11" x14ac:dyDescent="0.25">
      <c r="A752" s="242" t="s">
        <v>1</v>
      </c>
      <c r="B752" s="238" t="s">
        <v>1</v>
      </c>
      <c r="C752" s="242" t="s">
        <v>1</v>
      </c>
      <c r="D752" s="238" t="s">
        <v>1</v>
      </c>
      <c r="E752" s="3"/>
      <c r="F752" s="15"/>
      <c r="G752" s="3"/>
      <c r="H752" s="15"/>
    </row>
    <row r="753" spans="1:11" x14ac:dyDescent="0.25">
      <c r="A753" s="8" t="s">
        <v>9</v>
      </c>
      <c r="B753" s="240" t="s">
        <v>10</v>
      </c>
      <c r="C753" s="8" t="s">
        <v>9</v>
      </c>
      <c r="D753" s="240" t="s">
        <v>10</v>
      </c>
      <c r="E753" s="4" t="s">
        <v>9</v>
      </c>
      <c r="F753" s="241" t="s">
        <v>10</v>
      </c>
      <c r="G753" s="4" t="s">
        <v>9</v>
      </c>
      <c r="H753" s="241" t="s">
        <v>10</v>
      </c>
    </row>
    <row r="754" spans="1:11" x14ac:dyDescent="0.25">
      <c r="A754" s="242">
        <v>2</v>
      </c>
      <c r="B754" s="238">
        <f>SUM(B747:B752)</f>
        <v>700</v>
      </c>
      <c r="C754" s="242">
        <v>1</v>
      </c>
      <c r="D754" s="238">
        <f>SUM(D747:D752)</f>
        <v>2500</v>
      </c>
      <c r="E754" s="238">
        <v>0</v>
      </c>
      <c r="F754" s="239">
        <f>SUM(F747:F752)</f>
        <v>0</v>
      </c>
      <c r="G754" s="238">
        <v>0</v>
      </c>
      <c r="H754" s="239">
        <f>SUM(H747:H752)</f>
        <v>0</v>
      </c>
    </row>
    <row r="755" spans="1:11" x14ac:dyDescent="0.25">
      <c r="A755" s="276" t="s">
        <v>9</v>
      </c>
      <c r="B755" s="277"/>
      <c r="C755" s="277"/>
      <c r="D755" s="277"/>
      <c r="E755" s="277"/>
      <c r="F755" s="277"/>
      <c r="G755" s="277"/>
      <c r="H755" s="278"/>
    </row>
    <row r="756" spans="1:11" x14ac:dyDescent="0.25">
      <c r="A756" s="297">
        <f>A754+C754+E754+G754</f>
        <v>3</v>
      </c>
      <c r="B756" s="298"/>
      <c r="C756" s="298"/>
      <c r="D756" s="298"/>
      <c r="E756" s="298"/>
      <c r="F756" s="298"/>
      <c r="G756" s="298"/>
      <c r="H756" s="299"/>
    </row>
    <row r="757" spans="1:11" x14ac:dyDescent="0.25">
      <c r="A757" s="300" t="s">
        <v>61</v>
      </c>
      <c r="B757" s="301"/>
      <c r="C757" s="302" t="s">
        <v>61</v>
      </c>
      <c r="D757" s="301"/>
      <c r="E757" s="302" t="s">
        <v>61</v>
      </c>
      <c r="F757" s="301"/>
      <c r="G757" s="303" t="s">
        <v>61</v>
      </c>
      <c r="H757" s="304"/>
    </row>
    <row r="758" spans="1:11" x14ac:dyDescent="0.25">
      <c r="A758" s="271">
        <v>4</v>
      </c>
      <c r="B758" s="272"/>
      <c r="C758" s="273">
        <v>1</v>
      </c>
      <c r="D758" s="272"/>
      <c r="E758" s="273">
        <v>0</v>
      </c>
      <c r="F758" s="272"/>
      <c r="G758" s="274">
        <v>0</v>
      </c>
      <c r="H758" s="275"/>
    </row>
    <row r="759" spans="1:11" x14ac:dyDescent="0.25">
      <c r="A759" s="276" t="s">
        <v>61</v>
      </c>
      <c r="B759" s="277"/>
      <c r="C759" s="277"/>
      <c r="D759" s="277"/>
      <c r="E759" s="277"/>
      <c r="F759" s="277"/>
      <c r="G759" s="277"/>
      <c r="H759" s="278"/>
    </row>
    <row r="760" spans="1:11" ht="15.75" thickBot="1" x14ac:dyDescent="0.3">
      <c r="A760" s="279">
        <f>SUM(A758:H758)</f>
        <v>5</v>
      </c>
      <c r="B760" s="280"/>
      <c r="C760" s="280"/>
      <c r="D760" s="280"/>
      <c r="E760" s="280"/>
      <c r="F760" s="280"/>
      <c r="G760" s="280"/>
      <c r="H760" s="281"/>
    </row>
    <row r="761" spans="1:11" ht="16.5" thickTop="1" thickBot="1" x14ac:dyDescent="0.3"/>
    <row r="762" spans="1:11" ht="16.5" thickTop="1" thickBot="1" x14ac:dyDescent="0.3">
      <c r="A762" s="282" t="s">
        <v>365</v>
      </c>
      <c r="B762" s="283"/>
      <c r="C762" s="283"/>
      <c r="D762" s="283"/>
      <c r="E762" s="283"/>
      <c r="F762" s="283"/>
      <c r="G762" s="283"/>
      <c r="H762" s="284"/>
    </row>
    <row r="763" spans="1:11" ht="15.75" thickTop="1" x14ac:dyDescent="0.25">
      <c r="A763" s="285" t="s">
        <v>367</v>
      </c>
      <c r="B763" s="286"/>
      <c r="C763" s="285" t="s">
        <v>368</v>
      </c>
      <c r="D763" s="286"/>
      <c r="E763" s="287" t="s">
        <v>1</v>
      </c>
      <c r="F763" s="288"/>
      <c r="G763" s="287" t="s">
        <v>1</v>
      </c>
      <c r="H763" s="288"/>
    </row>
    <row r="764" spans="1:11" ht="15.75" thickBot="1" x14ac:dyDescent="0.3">
      <c r="A764" s="289">
        <v>41798</v>
      </c>
      <c r="B764" s="290"/>
      <c r="C764" s="289">
        <v>41810</v>
      </c>
      <c r="D764" s="290"/>
      <c r="E764" s="289" t="s">
        <v>1</v>
      </c>
      <c r="F764" s="290"/>
      <c r="G764" s="289" t="s">
        <v>1</v>
      </c>
      <c r="H764" s="290"/>
    </row>
    <row r="765" spans="1:11" ht="15.75" thickBot="1" x14ac:dyDescent="0.3">
      <c r="A765" s="8" t="s">
        <v>8</v>
      </c>
      <c r="B765" s="245" t="s">
        <v>2</v>
      </c>
      <c r="C765" s="8" t="s">
        <v>8</v>
      </c>
      <c r="D765" s="245" t="s">
        <v>2</v>
      </c>
      <c r="E765" s="4" t="s">
        <v>8</v>
      </c>
      <c r="F765" s="245" t="s">
        <v>2</v>
      </c>
      <c r="G765" s="4" t="s">
        <v>8</v>
      </c>
      <c r="H765" s="246" t="s">
        <v>2</v>
      </c>
      <c r="J765" s="291" t="s">
        <v>366</v>
      </c>
      <c r="K765" s="292"/>
    </row>
    <row r="766" spans="1:11" x14ac:dyDescent="0.25">
      <c r="A766" s="247" t="s">
        <v>1</v>
      </c>
      <c r="B766" s="243" t="s">
        <v>1</v>
      </c>
      <c r="C766" s="247" t="s">
        <v>1</v>
      </c>
      <c r="D766" s="243" t="s">
        <v>1</v>
      </c>
      <c r="E766" s="243" t="s">
        <v>1</v>
      </c>
      <c r="F766" s="243" t="s">
        <v>1</v>
      </c>
      <c r="G766" s="243" t="s">
        <v>1</v>
      </c>
      <c r="H766" s="243" t="s">
        <v>1</v>
      </c>
      <c r="J766" s="21" t="s">
        <v>9</v>
      </c>
      <c r="K766" s="22" t="s">
        <v>10</v>
      </c>
    </row>
    <row r="767" spans="1:11" x14ac:dyDescent="0.25">
      <c r="A767" s="247" t="s">
        <v>1</v>
      </c>
      <c r="B767" s="243" t="s">
        <v>1</v>
      </c>
      <c r="C767" s="247" t="s">
        <v>1</v>
      </c>
      <c r="D767" s="243" t="s">
        <v>1</v>
      </c>
      <c r="E767" s="243" t="s">
        <v>1</v>
      </c>
      <c r="F767" s="243" t="s">
        <v>1</v>
      </c>
      <c r="G767" s="243" t="s">
        <v>1</v>
      </c>
      <c r="H767" s="243" t="s">
        <v>1</v>
      </c>
      <c r="J767" s="23">
        <f>A775</f>
        <v>0</v>
      </c>
      <c r="K767" s="24">
        <f>+B773+D773+F773+H773</f>
        <v>0</v>
      </c>
    </row>
    <row r="768" spans="1:11" x14ac:dyDescent="0.25">
      <c r="A768" s="247" t="s">
        <v>1</v>
      </c>
      <c r="B768" s="243" t="s">
        <v>1</v>
      </c>
      <c r="C768" s="247" t="s">
        <v>1</v>
      </c>
      <c r="D768" s="243" t="s">
        <v>1</v>
      </c>
      <c r="E768" s="243" t="s">
        <v>1</v>
      </c>
      <c r="F768" s="243" t="s">
        <v>1</v>
      </c>
      <c r="G768" s="243" t="s">
        <v>1</v>
      </c>
      <c r="H768" s="243" t="s">
        <v>1</v>
      </c>
      <c r="J768" s="293" t="s">
        <v>61</v>
      </c>
      <c r="K768" s="294"/>
    </row>
    <row r="769" spans="1:11" ht="15.75" thickBot="1" x14ac:dyDescent="0.3">
      <c r="A769" s="247" t="s">
        <v>1</v>
      </c>
      <c r="B769" s="243" t="s">
        <v>1</v>
      </c>
      <c r="C769" s="247" t="s">
        <v>1</v>
      </c>
      <c r="D769" s="243" t="s">
        <v>1</v>
      </c>
      <c r="E769" s="243" t="s">
        <v>1</v>
      </c>
      <c r="F769" s="243" t="s">
        <v>1</v>
      </c>
      <c r="G769" s="243" t="s">
        <v>1</v>
      </c>
      <c r="H769" s="243" t="s">
        <v>1</v>
      </c>
      <c r="J769" s="295">
        <f>SUM(A777:H777)</f>
        <v>13</v>
      </c>
      <c r="K769" s="296"/>
    </row>
    <row r="770" spans="1:11" x14ac:dyDescent="0.25">
      <c r="A770" s="247" t="s">
        <v>1</v>
      </c>
      <c r="B770" s="243" t="s">
        <v>1</v>
      </c>
      <c r="C770" s="247" t="s">
        <v>1</v>
      </c>
      <c r="D770" s="243" t="s">
        <v>1</v>
      </c>
      <c r="E770" s="243" t="s">
        <v>1</v>
      </c>
      <c r="F770" s="243" t="s">
        <v>1</v>
      </c>
      <c r="G770" s="243" t="s">
        <v>1</v>
      </c>
      <c r="H770" s="243" t="s">
        <v>1</v>
      </c>
    </row>
    <row r="771" spans="1:11" x14ac:dyDescent="0.25">
      <c r="A771" s="247" t="s">
        <v>1</v>
      </c>
      <c r="B771" s="243" t="s">
        <v>1</v>
      </c>
      <c r="C771" s="247" t="s">
        <v>1</v>
      </c>
      <c r="D771" s="243" t="s">
        <v>1</v>
      </c>
      <c r="E771" s="3"/>
      <c r="F771" s="15"/>
      <c r="G771" s="3"/>
      <c r="H771" s="15"/>
    </row>
    <row r="772" spans="1:11" x14ac:dyDescent="0.25">
      <c r="A772" s="8" t="s">
        <v>9</v>
      </c>
      <c r="B772" s="245" t="s">
        <v>10</v>
      </c>
      <c r="C772" s="8" t="s">
        <v>9</v>
      </c>
      <c r="D772" s="245" t="s">
        <v>10</v>
      </c>
      <c r="E772" s="4" t="s">
        <v>9</v>
      </c>
      <c r="F772" s="246" t="s">
        <v>10</v>
      </c>
      <c r="G772" s="4" t="s">
        <v>9</v>
      </c>
      <c r="H772" s="246" t="s">
        <v>10</v>
      </c>
    </row>
    <row r="773" spans="1:11" x14ac:dyDescent="0.25">
      <c r="A773" s="247">
        <v>0</v>
      </c>
      <c r="B773" s="243">
        <f>SUM(B766:B771)</f>
        <v>0</v>
      </c>
      <c r="C773" s="247">
        <v>0</v>
      </c>
      <c r="D773" s="243">
        <f>SUM(D766:D771)</f>
        <v>0</v>
      </c>
      <c r="E773" s="243">
        <v>0</v>
      </c>
      <c r="F773" s="244">
        <f>SUM(F766:F771)</f>
        <v>0</v>
      </c>
      <c r="G773" s="243">
        <v>0</v>
      </c>
      <c r="H773" s="244">
        <f>SUM(H766:H771)</f>
        <v>0</v>
      </c>
    </row>
    <row r="774" spans="1:11" x14ac:dyDescent="0.25">
      <c r="A774" s="276" t="s">
        <v>9</v>
      </c>
      <c r="B774" s="277"/>
      <c r="C774" s="277"/>
      <c r="D774" s="277"/>
      <c r="E774" s="277"/>
      <c r="F774" s="277"/>
      <c r="G774" s="277"/>
      <c r="H774" s="278"/>
    </row>
    <row r="775" spans="1:11" x14ac:dyDescent="0.25">
      <c r="A775" s="297">
        <f>A773+C773+E773+G773</f>
        <v>0</v>
      </c>
      <c r="B775" s="298"/>
      <c r="C775" s="298"/>
      <c r="D775" s="298"/>
      <c r="E775" s="298"/>
      <c r="F775" s="298"/>
      <c r="G775" s="298"/>
      <c r="H775" s="299"/>
    </row>
    <row r="776" spans="1:11" x14ac:dyDescent="0.25">
      <c r="A776" s="300" t="s">
        <v>61</v>
      </c>
      <c r="B776" s="301"/>
      <c r="C776" s="302" t="s">
        <v>61</v>
      </c>
      <c r="D776" s="301"/>
      <c r="E776" s="302" t="s">
        <v>61</v>
      </c>
      <c r="F776" s="301"/>
      <c r="G776" s="303" t="s">
        <v>61</v>
      </c>
      <c r="H776" s="304"/>
    </row>
    <row r="777" spans="1:11" x14ac:dyDescent="0.25">
      <c r="A777" s="271">
        <v>1</v>
      </c>
      <c r="B777" s="272"/>
      <c r="C777" s="273">
        <v>12</v>
      </c>
      <c r="D777" s="272"/>
      <c r="E777" s="273">
        <v>0</v>
      </c>
      <c r="F777" s="272"/>
      <c r="G777" s="274">
        <v>0</v>
      </c>
      <c r="H777" s="275"/>
    </row>
    <row r="778" spans="1:11" x14ac:dyDescent="0.25">
      <c r="A778" s="276" t="s">
        <v>61</v>
      </c>
      <c r="B778" s="277"/>
      <c r="C778" s="277"/>
      <c r="D778" s="277"/>
      <c r="E778" s="277"/>
      <c r="F778" s="277"/>
      <c r="G778" s="277"/>
      <c r="H778" s="278"/>
    </row>
    <row r="779" spans="1:11" ht="15.75" thickBot="1" x14ac:dyDescent="0.3">
      <c r="A779" s="279">
        <f>SUM(A777:H777)</f>
        <v>13</v>
      </c>
      <c r="B779" s="280"/>
      <c r="C779" s="280"/>
      <c r="D779" s="280"/>
      <c r="E779" s="280"/>
      <c r="F779" s="280"/>
      <c r="G779" s="280"/>
      <c r="H779" s="281"/>
    </row>
    <row r="780" spans="1:11" ht="16.5" thickTop="1" thickBot="1" x14ac:dyDescent="0.3"/>
    <row r="781" spans="1:11" ht="16.5" thickTop="1" thickBot="1" x14ac:dyDescent="0.3">
      <c r="A781" s="282" t="s">
        <v>369</v>
      </c>
      <c r="B781" s="283"/>
      <c r="C781" s="283"/>
      <c r="D781" s="283"/>
      <c r="E781" s="283"/>
      <c r="F781" s="283"/>
      <c r="G781" s="283"/>
      <c r="H781" s="284"/>
    </row>
    <row r="782" spans="1:11" ht="15.75" thickTop="1" x14ac:dyDescent="0.25">
      <c r="A782" s="285" t="s">
        <v>370</v>
      </c>
      <c r="B782" s="286"/>
      <c r="C782" s="285" t="s">
        <v>371</v>
      </c>
      <c r="D782" s="286"/>
      <c r="E782" s="287" t="s">
        <v>378</v>
      </c>
      <c r="F782" s="288"/>
      <c r="G782" s="287" t="s">
        <v>1</v>
      </c>
      <c r="H782" s="288"/>
    </row>
    <row r="783" spans="1:11" ht="15.75" thickBot="1" x14ac:dyDescent="0.3">
      <c r="A783" s="289">
        <v>41823</v>
      </c>
      <c r="B783" s="290"/>
      <c r="C783" s="289">
        <v>41823</v>
      </c>
      <c r="D783" s="290"/>
      <c r="E783" s="289">
        <v>41851</v>
      </c>
      <c r="F783" s="290"/>
      <c r="G783" s="289" t="s">
        <v>1</v>
      </c>
      <c r="H783" s="290"/>
    </row>
    <row r="784" spans="1:11" ht="15.75" thickBot="1" x14ac:dyDescent="0.3">
      <c r="A784" s="8" t="s">
        <v>8</v>
      </c>
      <c r="B784" s="250" t="s">
        <v>2</v>
      </c>
      <c r="C784" s="8" t="s">
        <v>8</v>
      </c>
      <c r="D784" s="250" t="s">
        <v>2</v>
      </c>
      <c r="E784" s="4" t="s">
        <v>8</v>
      </c>
      <c r="F784" s="250" t="s">
        <v>2</v>
      </c>
      <c r="G784" s="4" t="s">
        <v>8</v>
      </c>
      <c r="H784" s="251" t="s">
        <v>2</v>
      </c>
      <c r="J784" s="291" t="s">
        <v>372</v>
      </c>
      <c r="K784" s="292"/>
    </row>
    <row r="785" spans="1:11" x14ac:dyDescent="0.25">
      <c r="A785" s="252" t="s">
        <v>377</v>
      </c>
      <c r="B785" s="248">
        <v>500</v>
      </c>
      <c r="C785" s="252" t="s">
        <v>373</v>
      </c>
      <c r="D785" s="248">
        <v>1000</v>
      </c>
      <c r="E785" s="248" t="s">
        <v>375</v>
      </c>
      <c r="F785" s="248">
        <v>400</v>
      </c>
      <c r="G785" s="248" t="s">
        <v>1</v>
      </c>
      <c r="H785" s="248" t="s">
        <v>1</v>
      </c>
      <c r="J785" s="21" t="s">
        <v>9</v>
      </c>
      <c r="K785" s="22" t="s">
        <v>10</v>
      </c>
    </row>
    <row r="786" spans="1:11" x14ac:dyDescent="0.25">
      <c r="A786" s="252" t="s">
        <v>376</v>
      </c>
      <c r="B786" s="248">
        <v>1500</v>
      </c>
      <c r="C786" s="252" t="s">
        <v>374</v>
      </c>
      <c r="D786" s="248">
        <v>480</v>
      </c>
      <c r="E786" s="248" t="s">
        <v>379</v>
      </c>
      <c r="F786" s="248">
        <v>480</v>
      </c>
      <c r="G786" s="248" t="s">
        <v>1</v>
      </c>
      <c r="H786" s="248" t="s">
        <v>1</v>
      </c>
      <c r="J786" s="23">
        <f>A794</f>
        <v>6</v>
      </c>
      <c r="K786" s="24">
        <f>+B792+D792+F792+H792</f>
        <v>5360</v>
      </c>
    </row>
    <row r="787" spans="1:11" x14ac:dyDescent="0.25">
      <c r="A787" s="252" t="s">
        <v>375</v>
      </c>
      <c r="B787" s="248">
        <v>1000</v>
      </c>
      <c r="C787" s="252" t="s">
        <v>1</v>
      </c>
      <c r="D787" s="248" t="s">
        <v>1</v>
      </c>
      <c r="E787" s="248" t="s">
        <v>1</v>
      </c>
      <c r="F787" s="248" t="s">
        <v>1</v>
      </c>
      <c r="G787" s="248" t="s">
        <v>1</v>
      </c>
      <c r="H787" s="248" t="s">
        <v>1</v>
      </c>
      <c r="J787" s="293" t="s">
        <v>61</v>
      </c>
      <c r="K787" s="294"/>
    </row>
    <row r="788" spans="1:11" ht="15.75" thickBot="1" x14ac:dyDescent="0.3">
      <c r="A788" s="252" t="s">
        <v>1</v>
      </c>
      <c r="B788" s="248" t="s">
        <v>1</v>
      </c>
      <c r="C788" s="252" t="s">
        <v>1</v>
      </c>
      <c r="D788" s="248" t="s">
        <v>1</v>
      </c>
      <c r="E788" s="248" t="s">
        <v>1</v>
      </c>
      <c r="F788" s="248" t="s">
        <v>1</v>
      </c>
      <c r="G788" s="248" t="s">
        <v>1</v>
      </c>
      <c r="H788" s="248" t="s">
        <v>1</v>
      </c>
      <c r="J788" s="295">
        <f>SUM(A796:H796)</f>
        <v>26</v>
      </c>
      <c r="K788" s="296"/>
    </row>
    <row r="789" spans="1:11" x14ac:dyDescent="0.25">
      <c r="A789" s="252" t="s">
        <v>1</v>
      </c>
      <c r="B789" s="248" t="s">
        <v>1</v>
      </c>
      <c r="C789" s="252" t="s">
        <v>1</v>
      </c>
      <c r="D789" s="248" t="s">
        <v>1</v>
      </c>
      <c r="E789" s="248" t="s">
        <v>1</v>
      </c>
      <c r="F789" s="248" t="s">
        <v>1</v>
      </c>
      <c r="G789" s="248" t="s">
        <v>1</v>
      </c>
      <c r="H789" s="248" t="s">
        <v>1</v>
      </c>
    </row>
    <row r="790" spans="1:11" x14ac:dyDescent="0.25">
      <c r="A790" s="252" t="s">
        <v>1</v>
      </c>
      <c r="B790" s="248" t="s">
        <v>1</v>
      </c>
      <c r="C790" s="252" t="s">
        <v>1</v>
      </c>
      <c r="D790" s="248" t="s">
        <v>1</v>
      </c>
      <c r="E790" s="3"/>
      <c r="F790" s="15"/>
      <c r="G790" s="3"/>
      <c r="H790" s="15"/>
    </row>
    <row r="791" spans="1:11" x14ac:dyDescent="0.25">
      <c r="A791" s="8" t="s">
        <v>9</v>
      </c>
      <c r="B791" s="250" t="s">
        <v>10</v>
      </c>
      <c r="C791" s="8" t="s">
        <v>9</v>
      </c>
      <c r="D791" s="250" t="s">
        <v>10</v>
      </c>
      <c r="E791" s="4" t="s">
        <v>9</v>
      </c>
      <c r="F791" s="251" t="s">
        <v>10</v>
      </c>
      <c r="G791" s="4" t="s">
        <v>9</v>
      </c>
      <c r="H791" s="251" t="s">
        <v>10</v>
      </c>
    </row>
    <row r="792" spans="1:11" x14ac:dyDescent="0.25">
      <c r="A792" s="252">
        <v>3</v>
      </c>
      <c r="B792" s="248">
        <f>SUM(B785:B790)</f>
        <v>3000</v>
      </c>
      <c r="C792" s="252">
        <v>2</v>
      </c>
      <c r="D792" s="248">
        <f>SUM(D785:D790)</f>
        <v>1480</v>
      </c>
      <c r="E792" s="248">
        <v>1</v>
      </c>
      <c r="F792" s="249">
        <f>SUM(F785:F790)</f>
        <v>880</v>
      </c>
      <c r="G792" s="248">
        <v>0</v>
      </c>
      <c r="H792" s="249">
        <f>SUM(H785:H790)</f>
        <v>0</v>
      </c>
    </row>
    <row r="793" spans="1:11" x14ac:dyDescent="0.25">
      <c r="A793" s="276" t="s">
        <v>9</v>
      </c>
      <c r="B793" s="277"/>
      <c r="C793" s="277"/>
      <c r="D793" s="277"/>
      <c r="E793" s="277"/>
      <c r="F793" s="277"/>
      <c r="G793" s="277"/>
      <c r="H793" s="278"/>
    </row>
    <row r="794" spans="1:11" x14ac:dyDescent="0.25">
      <c r="A794" s="297">
        <f>A792+C792+E792+G792</f>
        <v>6</v>
      </c>
      <c r="B794" s="298"/>
      <c r="C794" s="298"/>
      <c r="D794" s="298"/>
      <c r="E794" s="298"/>
      <c r="F794" s="298"/>
      <c r="G794" s="298"/>
      <c r="H794" s="299"/>
    </row>
    <row r="795" spans="1:11" x14ac:dyDescent="0.25">
      <c r="A795" s="300" t="s">
        <v>61</v>
      </c>
      <c r="B795" s="301"/>
      <c r="C795" s="302" t="s">
        <v>61</v>
      </c>
      <c r="D795" s="301"/>
      <c r="E795" s="302" t="s">
        <v>61</v>
      </c>
      <c r="F795" s="301"/>
      <c r="G795" s="303" t="s">
        <v>61</v>
      </c>
      <c r="H795" s="304"/>
    </row>
    <row r="796" spans="1:11" x14ac:dyDescent="0.25">
      <c r="A796" s="271">
        <v>10</v>
      </c>
      <c r="B796" s="272"/>
      <c r="C796" s="273">
        <v>6</v>
      </c>
      <c r="D796" s="272"/>
      <c r="E796" s="273">
        <v>10</v>
      </c>
      <c r="F796" s="272"/>
      <c r="G796" s="274">
        <v>0</v>
      </c>
      <c r="H796" s="275"/>
    </row>
    <row r="797" spans="1:11" x14ac:dyDescent="0.25">
      <c r="A797" s="276" t="s">
        <v>61</v>
      </c>
      <c r="B797" s="277"/>
      <c r="C797" s="277"/>
      <c r="D797" s="277"/>
      <c r="E797" s="277"/>
      <c r="F797" s="277"/>
      <c r="G797" s="277"/>
      <c r="H797" s="278"/>
    </row>
    <row r="798" spans="1:11" ht="15.75" thickBot="1" x14ac:dyDescent="0.3">
      <c r="A798" s="279">
        <f>SUM(A796:H796)</f>
        <v>26</v>
      </c>
      <c r="B798" s="280"/>
      <c r="C798" s="280"/>
      <c r="D798" s="280"/>
      <c r="E798" s="280"/>
      <c r="F798" s="280"/>
      <c r="G798" s="280"/>
      <c r="H798" s="281"/>
    </row>
    <row r="799" spans="1:11" ht="15.75" thickTop="1" x14ac:dyDescent="0.25"/>
    <row r="800" spans="1:11" ht="15.75" thickBot="1" x14ac:dyDescent="0.3"/>
    <row r="801" spans="1:11" ht="16.5" thickTop="1" thickBot="1" x14ac:dyDescent="0.3">
      <c r="A801" s="282" t="s">
        <v>380</v>
      </c>
      <c r="B801" s="283"/>
      <c r="C801" s="283"/>
      <c r="D801" s="283"/>
      <c r="E801" s="283"/>
      <c r="F801" s="283"/>
      <c r="G801" s="283"/>
      <c r="H801" s="284"/>
    </row>
    <row r="802" spans="1:11" ht="15.75" thickTop="1" x14ac:dyDescent="0.25">
      <c r="A802" s="285" t="s">
        <v>381</v>
      </c>
      <c r="B802" s="286"/>
      <c r="C802" s="285">
        <v>6.14</v>
      </c>
      <c r="D802" s="286"/>
      <c r="E802" s="287" t="s">
        <v>1</v>
      </c>
      <c r="F802" s="288"/>
      <c r="G802" s="287" t="s">
        <v>1</v>
      </c>
      <c r="H802" s="288"/>
    </row>
    <row r="803" spans="1:11" ht="15.75" thickBot="1" x14ac:dyDescent="0.3">
      <c r="A803" s="289">
        <v>41860</v>
      </c>
      <c r="B803" s="290"/>
      <c r="C803" s="289">
        <v>41880</v>
      </c>
      <c r="D803" s="290"/>
      <c r="E803" s="289" t="s">
        <v>1</v>
      </c>
      <c r="F803" s="290"/>
      <c r="G803" s="289" t="s">
        <v>1</v>
      </c>
      <c r="H803" s="290"/>
    </row>
    <row r="804" spans="1:11" ht="15.75" thickBot="1" x14ac:dyDescent="0.3">
      <c r="A804" s="8" t="s">
        <v>8</v>
      </c>
      <c r="B804" s="255" t="s">
        <v>2</v>
      </c>
      <c r="C804" s="8" t="s">
        <v>8</v>
      </c>
      <c r="D804" s="255" t="s">
        <v>2</v>
      </c>
      <c r="E804" s="4" t="s">
        <v>8</v>
      </c>
      <c r="F804" s="255" t="s">
        <v>2</v>
      </c>
      <c r="G804" s="4" t="s">
        <v>8</v>
      </c>
      <c r="H804" s="256" t="s">
        <v>2</v>
      </c>
      <c r="J804" s="291" t="s">
        <v>380</v>
      </c>
      <c r="K804" s="292"/>
    </row>
    <row r="805" spans="1:11" x14ac:dyDescent="0.25">
      <c r="A805" s="257" t="s">
        <v>1</v>
      </c>
      <c r="B805" s="253" t="s">
        <v>1</v>
      </c>
      <c r="C805" s="257" t="s">
        <v>382</v>
      </c>
      <c r="D805" s="253">
        <v>400</v>
      </c>
      <c r="E805" s="253" t="s">
        <v>1</v>
      </c>
      <c r="F805" s="253" t="s">
        <v>1</v>
      </c>
      <c r="G805" s="253" t="s">
        <v>1</v>
      </c>
      <c r="H805" s="253" t="s">
        <v>1</v>
      </c>
      <c r="J805" s="21" t="s">
        <v>9</v>
      </c>
      <c r="K805" s="22" t="s">
        <v>10</v>
      </c>
    </row>
    <row r="806" spans="1:11" x14ac:dyDescent="0.25">
      <c r="A806" s="257" t="s">
        <v>1</v>
      </c>
      <c r="B806" s="253" t="s">
        <v>1</v>
      </c>
      <c r="C806" s="257" t="s">
        <v>383</v>
      </c>
      <c r="D806" s="253">
        <v>200</v>
      </c>
      <c r="E806" s="253" t="s">
        <v>1</v>
      </c>
      <c r="F806" s="253" t="s">
        <v>1</v>
      </c>
      <c r="G806" s="253" t="s">
        <v>1</v>
      </c>
      <c r="H806" s="253" t="s">
        <v>1</v>
      </c>
      <c r="J806" s="23">
        <f>A814</f>
        <v>3</v>
      </c>
      <c r="K806" s="24">
        <f>+B812+D812+F812+H812</f>
        <v>1000</v>
      </c>
    </row>
    <row r="807" spans="1:11" x14ac:dyDescent="0.25">
      <c r="A807" s="257" t="s">
        <v>1</v>
      </c>
      <c r="B807" s="253" t="s">
        <v>1</v>
      </c>
      <c r="C807" s="257" t="s">
        <v>384</v>
      </c>
      <c r="D807" s="253">
        <v>400</v>
      </c>
      <c r="E807" s="253" t="s">
        <v>1</v>
      </c>
      <c r="F807" s="253" t="s">
        <v>1</v>
      </c>
      <c r="G807" s="253" t="s">
        <v>1</v>
      </c>
      <c r="H807" s="253" t="s">
        <v>1</v>
      </c>
      <c r="J807" s="293" t="s">
        <v>61</v>
      </c>
      <c r="K807" s="294"/>
    </row>
    <row r="808" spans="1:11" ht="15.75" thickBot="1" x14ac:dyDescent="0.3">
      <c r="A808" s="257" t="s">
        <v>1</v>
      </c>
      <c r="B808" s="253" t="s">
        <v>1</v>
      </c>
      <c r="C808" s="257" t="s">
        <v>1</v>
      </c>
      <c r="D808" s="253" t="s">
        <v>1</v>
      </c>
      <c r="E808" s="253" t="s">
        <v>1</v>
      </c>
      <c r="F808" s="253" t="s">
        <v>1</v>
      </c>
      <c r="G808" s="253" t="s">
        <v>1</v>
      </c>
      <c r="H808" s="253" t="s">
        <v>1</v>
      </c>
      <c r="J808" s="295">
        <f>SUM(A816:H816)</f>
        <v>27</v>
      </c>
      <c r="K808" s="296"/>
    </row>
    <row r="809" spans="1:11" x14ac:dyDescent="0.25">
      <c r="A809" s="257" t="s">
        <v>1</v>
      </c>
      <c r="B809" s="253" t="s">
        <v>1</v>
      </c>
      <c r="C809" s="257" t="s">
        <v>1</v>
      </c>
      <c r="D809" s="253" t="s">
        <v>1</v>
      </c>
      <c r="E809" s="253" t="s">
        <v>1</v>
      </c>
      <c r="F809" s="253" t="s">
        <v>1</v>
      </c>
      <c r="G809" s="253" t="s">
        <v>1</v>
      </c>
      <c r="H809" s="253" t="s">
        <v>1</v>
      </c>
    </row>
    <row r="810" spans="1:11" x14ac:dyDescent="0.25">
      <c r="A810" s="257" t="s">
        <v>1</v>
      </c>
      <c r="B810" s="253" t="s">
        <v>1</v>
      </c>
      <c r="C810" s="257" t="s">
        <v>1</v>
      </c>
      <c r="D810" s="253" t="s">
        <v>1</v>
      </c>
      <c r="E810" s="3"/>
      <c r="F810" s="15"/>
      <c r="G810" s="3"/>
      <c r="H810" s="15"/>
    </row>
    <row r="811" spans="1:11" x14ac:dyDescent="0.25">
      <c r="A811" s="8" t="s">
        <v>9</v>
      </c>
      <c r="B811" s="255" t="s">
        <v>10</v>
      </c>
      <c r="C811" s="8" t="s">
        <v>9</v>
      </c>
      <c r="D811" s="255" t="s">
        <v>10</v>
      </c>
      <c r="E811" s="4" t="s">
        <v>9</v>
      </c>
      <c r="F811" s="256" t="s">
        <v>10</v>
      </c>
      <c r="G811" s="4" t="s">
        <v>9</v>
      </c>
      <c r="H811" s="256" t="s">
        <v>10</v>
      </c>
    </row>
    <row r="812" spans="1:11" x14ac:dyDescent="0.25">
      <c r="A812" s="257">
        <v>0</v>
      </c>
      <c r="B812" s="253">
        <f>SUM(B805:B810)</f>
        <v>0</v>
      </c>
      <c r="C812" s="257">
        <v>3</v>
      </c>
      <c r="D812" s="253">
        <f>SUM(D805:D810)</f>
        <v>1000</v>
      </c>
      <c r="E812" s="253">
        <v>0</v>
      </c>
      <c r="F812" s="254">
        <f>SUM(F805:F810)</f>
        <v>0</v>
      </c>
      <c r="G812" s="253">
        <v>0</v>
      </c>
      <c r="H812" s="254">
        <f>SUM(H805:H810)</f>
        <v>0</v>
      </c>
    </row>
    <row r="813" spans="1:11" x14ac:dyDescent="0.25">
      <c r="A813" s="276" t="s">
        <v>9</v>
      </c>
      <c r="B813" s="277"/>
      <c r="C813" s="277"/>
      <c r="D813" s="277"/>
      <c r="E813" s="277"/>
      <c r="F813" s="277"/>
      <c r="G813" s="277"/>
      <c r="H813" s="278"/>
    </row>
    <row r="814" spans="1:11" x14ac:dyDescent="0.25">
      <c r="A814" s="297">
        <f>A812+C812+E812+G812</f>
        <v>3</v>
      </c>
      <c r="B814" s="298"/>
      <c r="C814" s="298"/>
      <c r="D814" s="298"/>
      <c r="E814" s="298"/>
      <c r="F814" s="298"/>
      <c r="G814" s="298"/>
      <c r="H814" s="299"/>
    </row>
    <row r="815" spans="1:11" x14ac:dyDescent="0.25">
      <c r="A815" s="300" t="s">
        <v>61</v>
      </c>
      <c r="B815" s="301"/>
      <c r="C815" s="302" t="s">
        <v>61</v>
      </c>
      <c r="D815" s="301"/>
      <c r="E815" s="302" t="s">
        <v>61</v>
      </c>
      <c r="F815" s="301"/>
      <c r="G815" s="303" t="s">
        <v>61</v>
      </c>
      <c r="H815" s="304"/>
    </row>
    <row r="816" spans="1:11" x14ac:dyDescent="0.25">
      <c r="A816" s="271">
        <v>9</v>
      </c>
      <c r="B816" s="272"/>
      <c r="C816" s="273">
        <v>18</v>
      </c>
      <c r="D816" s="272"/>
      <c r="E816" s="273">
        <v>0</v>
      </c>
      <c r="F816" s="272"/>
      <c r="G816" s="274">
        <v>0</v>
      </c>
      <c r="H816" s="275"/>
    </row>
    <row r="817" spans="1:11" x14ac:dyDescent="0.25">
      <c r="A817" s="276" t="s">
        <v>61</v>
      </c>
      <c r="B817" s="277"/>
      <c r="C817" s="277"/>
      <c r="D817" s="277"/>
      <c r="E817" s="277"/>
      <c r="F817" s="277"/>
      <c r="G817" s="277"/>
      <c r="H817" s="278"/>
    </row>
    <row r="818" spans="1:11" ht="15.75" thickBot="1" x14ac:dyDescent="0.3">
      <c r="A818" s="279">
        <f>SUM(A816:H816)</f>
        <v>27</v>
      </c>
      <c r="B818" s="280"/>
      <c r="C818" s="280"/>
      <c r="D818" s="280"/>
      <c r="E818" s="280"/>
      <c r="F818" s="280"/>
      <c r="G818" s="280"/>
      <c r="H818" s="281"/>
    </row>
    <row r="819" spans="1:11" ht="16.5" thickTop="1" thickBot="1" x14ac:dyDescent="0.3"/>
    <row r="820" spans="1:11" ht="16.5" thickTop="1" thickBot="1" x14ac:dyDescent="0.3">
      <c r="A820" s="282" t="s">
        <v>385</v>
      </c>
      <c r="B820" s="283"/>
      <c r="C820" s="283"/>
      <c r="D820" s="283"/>
      <c r="E820" s="283"/>
      <c r="F820" s="283"/>
      <c r="G820" s="283"/>
      <c r="H820" s="284"/>
    </row>
    <row r="821" spans="1:11" ht="15.75" thickTop="1" x14ac:dyDescent="0.25">
      <c r="A821" s="285" t="s">
        <v>381</v>
      </c>
      <c r="B821" s="286"/>
      <c r="C821" s="285" t="s">
        <v>1</v>
      </c>
      <c r="D821" s="286"/>
      <c r="E821" s="287" t="s">
        <v>1</v>
      </c>
      <c r="F821" s="288"/>
      <c r="G821" s="287" t="s">
        <v>1</v>
      </c>
      <c r="H821" s="288"/>
    </row>
    <row r="822" spans="1:11" ht="15.75" thickBot="1" x14ac:dyDescent="0.3">
      <c r="A822" s="289">
        <v>41901</v>
      </c>
      <c r="B822" s="290"/>
      <c r="C822" s="289" t="s">
        <v>1</v>
      </c>
      <c r="D822" s="290"/>
      <c r="E822" s="289" t="s">
        <v>1</v>
      </c>
      <c r="F822" s="290"/>
      <c r="G822" s="289" t="s">
        <v>1</v>
      </c>
      <c r="H822" s="290"/>
    </row>
    <row r="823" spans="1:11" ht="15.75" thickBot="1" x14ac:dyDescent="0.3">
      <c r="A823" s="8" t="s">
        <v>8</v>
      </c>
      <c r="B823" s="260" t="s">
        <v>2</v>
      </c>
      <c r="C823" s="8" t="s">
        <v>8</v>
      </c>
      <c r="D823" s="260" t="s">
        <v>2</v>
      </c>
      <c r="E823" s="4" t="s">
        <v>8</v>
      </c>
      <c r="F823" s="260" t="s">
        <v>2</v>
      </c>
      <c r="G823" s="4" t="s">
        <v>8</v>
      </c>
      <c r="H823" s="261" t="s">
        <v>2</v>
      </c>
      <c r="J823" s="291" t="s">
        <v>385</v>
      </c>
      <c r="K823" s="292"/>
    </row>
    <row r="824" spans="1:11" x14ac:dyDescent="0.25">
      <c r="A824" s="262" t="s">
        <v>386</v>
      </c>
      <c r="B824" s="258">
        <v>600</v>
      </c>
      <c r="C824" s="262" t="s">
        <v>1</v>
      </c>
      <c r="D824" s="258" t="s">
        <v>1</v>
      </c>
      <c r="E824" s="258" t="s">
        <v>1</v>
      </c>
      <c r="F824" s="258" t="s">
        <v>1</v>
      </c>
      <c r="G824" s="258" t="s">
        <v>1</v>
      </c>
      <c r="H824" s="258" t="s">
        <v>1</v>
      </c>
      <c r="J824" s="21" t="s">
        <v>9</v>
      </c>
      <c r="K824" s="22" t="s">
        <v>10</v>
      </c>
    </row>
    <row r="825" spans="1:11" x14ac:dyDescent="0.25">
      <c r="A825" s="262" t="s">
        <v>1</v>
      </c>
      <c r="B825" s="258" t="s">
        <v>1</v>
      </c>
      <c r="C825" s="262" t="s">
        <v>1</v>
      </c>
      <c r="D825" s="258" t="s">
        <v>1</v>
      </c>
      <c r="E825" s="258" t="s">
        <v>1</v>
      </c>
      <c r="F825" s="258" t="s">
        <v>1</v>
      </c>
      <c r="G825" s="258" t="s">
        <v>1</v>
      </c>
      <c r="H825" s="258" t="s">
        <v>1</v>
      </c>
      <c r="J825" s="23">
        <f>A833</f>
        <v>1</v>
      </c>
      <c r="K825" s="24">
        <f>+B831+D831+F831+H831</f>
        <v>600</v>
      </c>
    </row>
    <row r="826" spans="1:11" x14ac:dyDescent="0.25">
      <c r="A826" s="262" t="s">
        <v>1</v>
      </c>
      <c r="B826" s="258" t="s">
        <v>1</v>
      </c>
      <c r="C826" s="262" t="s">
        <v>1</v>
      </c>
      <c r="D826" s="258" t="s">
        <v>1</v>
      </c>
      <c r="E826" s="258" t="s">
        <v>1</v>
      </c>
      <c r="F826" s="258" t="s">
        <v>1</v>
      </c>
      <c r="G826" s="258" t="s">
        <v>1</v>
      </c>
      <c r="H826" s="258" t="s">
        <v>1</v>
      </c>
      <c r="J826" s="293" t="s">
        <v>61</v>
      </c>
      <c r="K826" s="294"/>
    </row>
    <row r="827" spans="1:11" ht="15.75" thickBot="1" x14ac:dyDescent="0.3">
      <c r="A827" s="262" t="s">
        <v>1</v>
      </c>
      <c r="B827" s="258" t="s">
        <v>1</v>
      </c>
      <c r="C827" s="262" t="s">
        <v>1</v>
      </c>
      <c r="D827" s="258" t="s">
        <v>1</v>
      </c>
      <c r="E827" s="258" t="s">
        <v>1</v>
      </c>
      <c r="F827" s="258" t="s">
        <v>1</v>
      </c>
      <c r="G827" s="258" t="s">
        <v>1</v>
      </c>
      <c r="H827" s="258" t="s">
        <v>1</v>
      </c>
      <c r="J827" s="295">
        <f>SUM(A835:H835)</f>
        <v>14</v>
      </c>
      <c r="K827" s="296"/>
    </row>
    <row r="828" spans="1:11" x14ac:dyDescent="0.25">
      <c r="A828" s="262" t="s">
        <v>1</v>
      </c>
      <c r="B828" s="258" t="s">
        <v>1</v>
      </c>
      <c r="C828" s="262" t="s">
        <v>1</v>
      </c>
      <c r="D828" s="258" t="s">
        <v>1</v>
      </c>
      <c r="E828" s="258" t="s">
        <v>1</v>
      </c>
      <c r="F828" s="258" t="s">
        <v>1</v>
      </c>
      <c r="G828" s="258" t="s">
        <v>1</v>
      </c>
      <c r="H828" s="258" t="s">
        <v>1</v>
      </c>
    </row>
    <row r="829" spans="1:11" x14ac:dyDescent="0.25">
      <c r="A829" s="262" t="s">
        <v>1</v>
      </c>
      <c r="B829" s="258" t="s">
        <v>1</v>
      </c>
      <c r="C829" s="262" t="s">
        <v>1</v>
      </c>
      <c r="D829" s="258" t="s">
        <v>1</v>
      </c>
      <c r="E829" s="3"/>
      <c r="F829" s="15"/>
      <c r="G829" s="3"/>
      <c r="H829" s="15"/>
    </row>
    <row r="830" spans="1:11" x14ac:dyDescent="0.25">
      <c r="A830" s="8" t="s">
        <v>9</v>
      </c>
      <c r="B830" s="260" t="s">
        <v>10</v>
      </c>
      <c r="C830" s="8" t="s">
        <v>9</v>
      </c>
      <c r="D830" s="260" t="s">
        <v>10</v>
      </c>
      <c r="E830" s="4" t="s">
        <v>9</v>
      </c>
      <c r="F830" s="261" t="s">
        <v>10</v>
      </c>
      <c r="G830" s="4" t="s">
        <v>9</v>
      </c>
      <c r="H830" s="261" t="s">
        <v>10</v>
      </c>
    </row>
    <row r="831" spans="1:11" x14ac:dyDescent="0.25">
      <c r="A831" s="262">
        <v>1</v>
      </c>
      <c r="B831" s="258">
        <f>SUM(B824:B829)</f>
        <v>600</v>
      </c>
      <c r="C831" s="262">
        <v>0</v>
      </c>
      <c r="D831" s="258">
        <f>SUM(D824:D829)</f>
        <v>0</v>
      </c>
      <c r="E831" s="258">
        <v>0</v>
      </c>
      <c r="F831" s="259">
        <f>SUM(F824:F829)</f>
        <v>0</v>
      </c>
      <c r="G831" s="258">
        <v>0</v>
      </c>
      <c r="H831" s="259">
        <f>SUM(H824:H829)</f>
        <v>0</v>
      </c>
    </row>
    <row r="832" spans="1:11" x14ac:dyDescent="0.25">
      <c r="A832" s="276" t="s">
        <v>9</v>
      </c>
      <c r="B832" s="277"/>
      <c r="C832" s="277"/>
      <c r="D832" s="277"/>
      <c r="E832" s="277"/>
      <c r="F832" s="277"/>
      <c r="G832" s="277"/>
      <c r="H832" s="278"/>
    </row>
    <row r="833" spans="1:11" x14ac:dyDescent="0.25">
      <c r="A833" s="297">
        <f>A831+C831+E831+G831</f>
        <v>1</v>
      </c>
      <c r="B833" s="298"/>
      <c r="C833" s="298"/>
      <c r="D833" s="298"/>
      <c r="E833" s="298"/>
      <c r="F833" s="298"/>
      <c r="G833" s="298"/>
      <c r="H833" s="299"/>
    </row>
    <row r="834" spans="1:11" x14ac:dyDescent="0.25">
      <c r="A834" s="300" t="s">
        <v>61</v>
      </c>
      <c r="B834" s="301"/>
      <c r="C834" s="302" t="s">
        <v>61</v>
      </c>
      <c r="D834" s="301"/>
      <c r="E834" s="302" t="s">
        <v>61</v>
      </c>
      <c r="F834" s="301"/>
      <c r="G834" s="303" t="s">
        <v>61</v>
      </c>
      <c r="H834" s="304"/>
    </row>
    <row r="835" spans="1:11" x14ac:dyDescent="0.25">
      <c r="A835" s="271">
        <v>14</v>
      </c>
      <c r="B835" s="272"/>
      <c r="C835" s="273">
        <v>0</v>
      </c>
      <c r="D835" s="272"/>
      <c r="E835" s="273">
        <v>0</v>
      </c>
      <c r="F835" s="272"/>
      <c r="G835" s="274">
        <v>0</v>
      </c>
      <c r="H835" s="275"/>
    </row>
    <row r="836" spans="1:11" x14ac:dyDescent="0.25">
      <c r="A836" s="276" t="s">
        <v>61</v>
      </c>
      <c r="B836" s="277"/>
      <c r="C836" s="277"/>
      <c r="D836" s="277"/>
      <c r="E836" s="277"/>
      <c r="F836" s="277"/>
      <c r="G836" s="277"/>
      <c r="H836" s="278"/>
    </row>
    <row r="837" spans="1:11" ht="15.75" thickBot="1" x14ac:dyDescent="0.3">
      <c r="A837" s="279">
        <f>SUM(A835:H835)</f>
        <v>14</v>
      </c>
      <c r="B837" s="280"/>
      <c r="C837" s="280"/>
      <c r="D837" s="280"/>
      <c r="E837" s="280"/>
      <c r="F837" s="280"/>
      <c r="G837" s="280"/>
      <c r="H837" s="281"/>
    </row>
    <row r="838" spans="1:11" ht="15.75" thickTop="1" x14ac:dyDescent="0.25"/>
    <row r="839" spans="1:11" ht="15.75" thickBot="1" x14ac:dyDescent="0.3"/>
    <row r="840" spans="1:11" ht="16.5" thickTop="1" thickBot="1" x14ac:dyDescent="0.3">
      <c r="A840" s="282" t="s">
        <v>387</v>
      </c>
      <c r="B840" s="283"/>
      <c r="C840" s="283"/>
      <c r="D840" s="283"/>
      <c r="E840" s="283"/>
      <c r="F840" s="283"/>
      <c r="G840" s="283"/>
      <c r="H840" s="284"/>
    </row>
    <row r="841" spans="1:11" ht="15.75" thickTop="1" x14ac:dyDescent="0.25">
      <c r="A841" s="285" t="s">
        <v>388</v>
      </c>
      <c r="B841" s="286"/>
      <c r="C841" s="285" t="s">
        <v>1</v>
      </c>
      <c r="D841" s="286"/>
      <c r="E841" s="287" t="s">
        <v>1</v>
      </c>
      <c r="F841" s="288"/>
      <c r="G841" s="287" t="s">
        <v>1</v>
      </c>
      <c r="H841" s="288"/>
    </row>
    <row r="842" spans="1:11" ht="15.75" thickBot="1" x14ac:dyDescent="0.3">
      <c r="A842" s="289">
        <v>41931</v>
      </c>
      <c r="B842" s="290"/>
      <c r="C842" s="289" t="s">
        <v>1</v>
      </c>
      <c r="D842" s="290"/>
      <c r="E842" s="289" t="s">
        <v>1</v>
      </c>
      <c r="F842" s="290"/>
      <c r="G842" s="289" t="s">
        <v>1</v>
      </c>
      <c r="H842" s="290"/>
    </row>
    <row r="843" spans="1:11" ht="15.75" thickBot="1" x14ac:dyDescent="0.3">
      <c r="A843" s="8" t="s">
        <v>8</v>
      </c>
      <c r="B843" s="265" t="s">
        <v>2</v>
      </c>
      <c r="C843" s="8" t="s">
        <v>8</v>
      </c>
      <c r="D843" s="265" t="s">
        <v>2</v>
      </c>
      <c r="E843" s="4" t="s">
        <v>8</v>
      </c>
      <c r="F843" s="265" t="s">
        <v>2</v>
      </c>
      <c r="G843" s="4" t="s">
        <v>8</v>
      </c>
      <c r="H843" s="266" t="s">
        <v>2</v>
      </c>
      <c r="J843" s="291" t="s">
        <v>387</v>
      </c>
      <c r="K843" s="292"/>
    </row>
    <row r="844" spans="1:11" x14ac:dyDescent="0.25">
      <c r="A844" s="267" t="s">
        <v>389</v>
      </c>
      <c r="B844" s="263">
        <v>320</v>
      </c>
      <c r="C844" s="267" t="s">
        <v>1</v>
      </c>
      <c r="D844" s="263" t="s">
        <v>1</v>
      </c>
      <c r="E844" s="263" t="s">
        <v>1</v>
      </c>
      <c r="F844" s="263" t="s">
        <v>1</v>
      </c>
      <c r="G844" s="263" t="s">
        <v>1</v>
      </c>
      <c r="H844" s="263" t="s">
        <v>1</v>
      </c>
      <c r="J844" s="21" t="s">
        <v>9</v>
      </c>
      <c r="K844" s="22" t="s">
        <v>10</v>
      </c>
    </row>
    <row r="845" spans="1:11" x14ac:dyDescent="0.25">
      <c r="A845" s="267" t="s">
        <v>390</v>
      </c>
      <c r="B845" s="263" t="s">
        <v>1</v>
      </c>
      <c r="C845" s="267" t="s">
        <v>1</v>
      </c>
      <c r="D845" s="263" t="s">
        <v>1</v>
      </c>
      <c r="E845" s="263" t="s">
        <v>1</v>
      </c>
      <c r="F845" s="263" t="s">
        <v>1</v>
      </c>
      <c r="G845" s="263" t="s">
        <v>1</v>
      </c>
      <c r="H845" s="263" t="s">
        <v>1</v>
      </c>
      <c r="J845" s="23">
        <f>A853</f>
        <v>2</v>
      </c>
      <c r="K845" s="24">
        <f>+B851+D851+F851+H851</f>
        <v>320</v>
      </c>
    </row>
    <row r="846" spans="1:11" x14ac:dyDescent="0.25">
      <c r="A846" s="267" t="s">
        <v>1</v>
      </c>
      <c r="B846" s="263" t="s">
        <v>1</v>
      </c>
      <c r="C846" s="267" t="s">
        <v>1</v>
      </c>
      <c r="D846" s="263" t="s">
        <v>1</v>
      </c>
      <c r="E846" s="263" t="s">
        <v>1</v>
      </c>
      <c r="F846" s="263" t="s">
        <v>1</v>
      </c>
      <c r="G846" s="263" t="s">
        <v>1</v>
      </c>
      <c r="H846" s="263" t="s">
        <v>1</v>
      </c>
      <c r="J846" s="293" t="s">
        <v>61</v>
      </c>
      <c r="K846" s="294"/>
    </row>
    <row r="847" spans="1:11" ht="15.75" thickBot="1" x14ac:dyDescent="0.3">
      <c r="A847" s="267" t="s">
        <v>1</v>
      </c>
      <c r="B847" s="263" t="s">
        <v>1</v>
      </c>
      <c r="C847" s="267" t="s">
        <v>1</v>
      </c>
      <c r="D847" s="263" t="s">
        <v>1</v>
      </c>
      <c r="E847" s="263" t="s">
        <v>1</v>
      </c>
      <c r="F847" s="263" t="s">
        <v>1</v>
      </c>
      <c r="G847" s="263" t="s">
        <v>1</v>
      </c>
      <c r="H847" s="263" t="s">
        <v>1</v>
      </c>
      <c r="J847" s="295">
        <f>SUM(A855:H855)</f>
        <v>14</v>
      </c>
      <c r="K847" s="296"/>
    </row>
    <row r="848" spans="1:11" x14ac:dyDescent="0.25">
      <c r="A848" s="267" t="s">
        <v>1</v>
      </c>
      <c r="B848" s="263" t="s">
        <v>1</v>
      </c>
      <c r="C848" s="267" t="s">
        <v>1</v>
      </c>
      <c r="D848" s="263" t="s">
        <v>1</v>
      </c>
      <c r="E848" s="263" t="s">
        <v>1</v>
      </c>
      <c r="F848" s="263" t="s">
        <v>1</v>
      </c>
      <c r="G848" s="263" t="s">
        <v>1</v>
      </c>
      <c r="H848" s="263" t="s">
        <v>1</v>
      </c>
    </row>
    <row r="849" spans="1:8" x14ac:dyDescent="0.25">
      <c r="A849" s="267" t="s">
        <v>1</v>
      </c>
      <c r="B849" s="263" t="s">
        <v>1</v>
      </c>
      <c r="C849" s="267" t="s">
        <v>1</v>
      </c>
      <c r="D849" s="263" t="s">
        <v>1</v>
      </c>
      <c r="E849" s="3"/>
      <c r="F849" s="15"/>
      <c r="G849" s="3"/>
      <c r="H849" s="15"/>
    </row>
    <row r="850" spans="1:8" x14ac:dyDescent="0.25">
      <c r="A850" s="8" t="s">
        <v>9</v>
      </c>
      <c r="B850" s="265" t="s">
        <v>10</v>
      </c>
      <c r="C850" s="8" t="s">
        <v>9</v>
      </c>
      <c r="D850" s="265" t="s">
        <v>10</v>
      </c>
      <c r="E850" s="4" t="s">
        <v>9</v>
      </c>
      <c r="F850" s="266" t="s">
        <v>10</v>
      </c>
      <c r="G850" s="4" t="s">
        <v>9</v>
      </c>
      <c r="H850" s="266" t="s">
        <v>10</v>
      </c>
    </row>
    <row r="851" spans="1:8" x14ac:dyDescent="0.25">
      <c r="A851" s="267">
        <v>2</v>
      </c>
      <c r="B851" s="263">
        <f>SUM(B844:B849)</f>
        <v>320</v>
      </c>
      <c r="C851" s="267">
        <v>0</v>
      </c>
      <c r="D851" s="263">
        <f>SUM(D844:D849)</f>
        <v>0</v>
      </c>
      <c r="E851" s="263">
        <v>0</v>
      </c>
      <c r="F851" s="264">
        <f>SUM(F844:F849)</f>
        <v>0</v>
      </c>
      <c r="G851" s="263">
        <v>0</v>
      </c>
      <c r="H851" s="264">
        <f>SUM(H844:H849)</f>
        <v>0</v>
      </c>
    </row>
    <row r="852" spans="1:8" x14ac:dyDescent="0.25">
      <c r="A852" s="276" t="s">
        <v>9</v>
      </c>
      <c r="B852" s="277"/>
      <c r="C852" s="277"/>
      <c r="D852" s="277"/>
      <c r="E852" s="277"/>
      <c r="F852" s="277"/>
      <c r="G852" s="277"/>
      <c r="H852" s="278"/>
    </row>
    <row r="853" spans="1:8" x14ac:dyDescent="0.25">
      <c r="A853" s="297">
        <f>A851+C851+E851+G851</f>
        <v>2</v>
      </c>
      <c r="B853" s="298"/>
      <c r="C853" s="298"/>
      <c r="D853" s="298"/>
      <c r="E853" s="298"/>
      <c r="F853" s="298"/>
      <c r="G853" s="298"/>
      <c r="H853" s="299"/>
    </row>
    <row r="854" spans="1:8" x14ac:dyDescent="0.25">
      <c r="A854" s="300" t="s">
        <v>61</v>
      </c>
      <c r="B854" s="301"/>
      <c r="C854" s="302" t="s">
        <v>61</v>
      </c>
      <c r="D854" s="301"/>
      <c r="E854" s="302" t="s">
        <v>61</v>
      </c>
      <c r="F854" s="301"/>
      <c r="G854" s="303" t="s">
        <v>61</v>
      </c>
      <c r="H854" s="304"/>
    </row>
    <row r="855" spans="1:8" x14ac:dyDescent="0.25">
      <c r="A855" s="271">
        <v>14</v>
      </c>
      <c r="B855" s="272"/>
      <c r="C855" s="273">
        <v>0</v>
      </c>
      <c r="D855" s="272"/>
      <c r="E855" s="273">
        <v>0</v>
      </c>
      <c r="F855" s="272"/>
      <c r="G855" s="274">
        <v>0</v>
      </c>
      <c r="H855" s="275"/>
    </row>
    <row r="856" spans="1:8" x14ac:dyDescent="0.25">
      <c r="A856" s="276" t="s">
        <v>61</v>
      </c>
      <c r="B856" s="277"/>
      <c r="C856" s="277"/>
      <c r="D856" s="277"/>
      <c r="E856" s="277"/>
      <c r="F856" s="277"/>
      <c r="G856" s="277"/>
      <c r="H856" s="278"/>
    </row>
    <row r="857" spans="1:8" ht="15.75" thickBot="1" x14ac:dyDescent="0.3">
      <c r="A857" s="279">
        <f>SUM(A855:H855)</f>
        <v>14</v>
      </c>
      <c r="B857" s="280"/>
      <c r="C857" s="280"/>
      <c r="D857" s="280"/>
      <c r="E857" s="280"/>
      <c r="F857" s="280"/>
      <c r="G857" s="280"/>
      <c r="H857" s="281"/>
    </row>
    <row r="858" spans="1:8" ht="15.75" thickTop="1" x14ac:dyDescent="0.25"/>
  </sheetData>
  <mergeCells count="1049">
    <mergeCell ref="A855:B855"/>
    <mergeCell ref="C855:D855"/>
    <mergeCell ref="E855:F855"/>
    <mergeCell ref="G855:H855"/>
    <mergeCell ref="A856:H856"/>
    <mergeCell ref="A857:H857"/>
    <mergeCell ref="A840:H840"/>
    <mergeCell ref="A841:B841"/>
    <mergeCell ref="C841:D841"/>
    <mergeCell ref="E841:F841"/>
    <mergeCell ref="G841:H841"/>
    <mergeCell ref="A842:B842"/>
    <mergeCell ref="C842:D842"/>
    <mergeCell ref="E842:F842"/>
    <mergeCell ref="G842:H842"/>
    <mergeCell ref="J843:K843"/>
    <mergeCell ref="J846:K846"/>
    <mergeCell ref="J847:K847"/>
    <mergeCell ref="A852:H852"/>
    <mergeCell ref="A853:H853"/>
    <mergeCell ref="A854:B854"/>
    <mergeCell ref="C854:D854"/>
    <mergeCell ref="E854:F854"/>
    <mergeCell ref="G854:H854"/>
    <mergeCell ref="A781:H781"/>
    <mergeCell ref="A782:B782"/>
    <mergeCell ref="C782:D782"/>
    <mergeCell ref="E782:F782"/>
    <mergeCell ref="G782:H782"/>
    <mergeCell ref="A783:B783"/>
    <mergeCell ref="C783:D783"/>
    <mergeCell ref="E783:F783"/>
    <mergeCell ref="G783:H783"/>
    <mergeCell ref="A796:B796"/>
    <mergeCell ref="C796:D796"/>
    <mergeCell ref="E796:F796"/>
    <mergeCell ref="G796:H796"/>
    <mergeCell ref="A797:H797"/>
    <mergeCell ref="A798:H798"/>
    <mergeCell ref="J784:K784"/>
    <mergeCell ref="J787:K787"/>
    <mergeCell ref="J788:K788"/>
    <mergeCell ref="A793:H793"/>
    <mergeCell ref="A794:H794"/>
    <mergeCell ref="A795:B795"/>
    <mergeCell ref="C795:D795"/>
    <mergeCell ref="E795:F795"/>
    <mergeCell ref="G795:H795"/>
    <mergeCell ref="A743:H743"/>
    <mergeCell ref="A744:B744"/>
    <mergeCell ref="C744:D744"/>
    <mergeCell ref="E744:F744"/>
    <mergeCell ref="G744:H744"/>
    <mergeCell ref="A745:B745"/>
    <mergeCell ref="C745:D745"/>
    <mergeCell ref="E745:F745"/>
    <mergeCell ref="G745:H745"/>
    <mergeCell ref="A758:B758"/>
    <mergeCell ref="C758:D758"/>
    <mergeCell ref="E758:F758"/>
    <mergeCell ref="G758:H758"/>
    <mergeCell ref="A759:H759"/>
    <mergeCell ref="A760:H760"/>
    <mergeCell ref="J746:K746"/>
    <mergeCell ref="J749:K749"/>
    <mergeCell ref="J750:K750"/>
    <mergeCell ref="A755:H755"/>
    <mergeCell ref="A756:H756"/>
    <mergeCell ref="A757:B757"/>
    <mergeCell ref="C757:D757"/>
    <mergeCell ref="E757:F757"/>
    <mergeCell ref="G757:H757"/>
    <mergeCell ref="A703:H703"/>
    <mergeCell ref="A704:B704"/>
    <mergeCell ref="C704:D704"/>
    <mergeCell ref="E704:F704"/>
    <mergeCell ref="G704:H704"/>
    <mergeCell ref="A705:B705"/>
    <mergeCell ref="C705:D705"/>
    <mergeCell ref="E705:F705"/>
    <mergeCell ref="G705:H705"/>
    <mergeCell ref="A718:B718"/>
    <mergeCell ref="C718:D718"/>
    <mergeCell ref="E718:F718"/>
    <mergeCell ref="G718:H718"/>
    <mergeCell ref="A719:H719"/>
    <mergeCell ref="A720:H720"/>
    <mergeCell ref="J706:K706"/>
    <mergeCell ref="J709:K709"/>
    <mergeCell ref="J710:K710"/>
    <mergeCell ref="A715:H715"/>
    <mergeCell ref="A716:H716"/>
    <mergeCell ref="A717:B717"/>
    <mergeCell ref="C717:D717"/>
    <mergeCell ref="E717:F717"/>
    <mergeCell ref="G717:H717"/>
    <mergeCell ref="A663:H663"/>
    <mergeCell ref="A664:B664"/>
    <mergeCell ref="C664:D664"/>
    <mergeCell ref="E664:F664"/>
    <mergeCell ref="G664:H664"/>
    <mergeCell ref="A665:B665"/>
    <mergeCell ref="C665:D665"/>
    <mergeCell ref="E665:F665"/>
    <mergeCell ref="G665:H665"/>
    <mergeCell ref="A678:B678"/>
    <mergeCell ref="C678:D678"/>
    <mergeCell ref="E678:F678"/>
    <mergeCell ref="G678:H678"/>
    <mergeCell ref="A679:H679"/>
    <mergeCell ref="A680:H680"/>
    <mergeCell ref="J666:K666"/>
    <mergeCell ref="J669:K669"/>
    <mergeCell ref="J670:K670"/>
    <mergeCell ref="A675:H675"/>
    <mergeCell ref="A676:H676"/>
    <mergeCell ref="A677:B677"/>
    <mergeCell ref="C677:D677"/>
    <mergeCell ref="E677:F677"/>
    <mergeCell ref="G677:H677"/>
    <mergeCell ref="A643:H643"/>
    <mergeCell ref="A644:B644"/>
    <mergeCell ref="C644:D644"/>
    <mergeCell ref="E644:F644"/>
    <mergeCell ref="G644:H644"/>
    <mergeCell ref="A645:B645"/>
    <mergeCell ref="C645:D645"/>
    <mergeCell ref="E645:F645"/>
    <mergeCell ref="G645:H645"/>
    <mergeCell ref="A658:B658"/>
    <mergeCell ref="C658:D658"/>
    <mergeCell ref="E658:F658"/>
    <mergeCell ref="G658:H658"/>
    <mergeCell ref="A659:H659"/>
    <mergeCell ref="A660:H660"/>
    <mergeCell ref="J646:K646"/>
    <mergeCell ref="J649:K649"/>
    <mergeCell ref="J650:K650"/>
    <mergeCell ref="A655:H655"/>
    <mergeCell ref="A656:H656"/>
    <mergeCell ref="A657:B657"/>
    <mergeCell ref="C657:D657"/>
    <mergeCell ref="E657:F657"/>
    <mergeCell ref="G657:H657"/>
    <mergeCell ref="A623:H623"/>
    <mergeCell ref="A624:B624"/>
    <mergeCell ref="C624:D624"/>
    <mergeCell ref="E624:F624"/>
    <mergeCell ref="G624:H624"/>
    <mergeCell ref="A625:B625"/>
    <mergeCell ref="C625:D625"/>
    <mergeCell ref="E625:F625"/>
    <mergeCell ref="G625:H625"/>
    <mergeCell ref="A638:B638"/>
    <mergeCell ref="C638:D638"/>
    <mergeCell ref="E638:F638"/>
    <mergeCell ref="G638:H638"/>
    <mergeCell ref="A639:H639"/>
    <mergeCell ref="A640:H640"/>
    <mergeCell ref="J626:K626"/>
    <mergeCell ref="J629:K629"/>
    <mergeCell ref="J630:K630"/>
    <mergeCell ref="A635:H635"/>
    <mergeCell ref="A636:H636"/>
    <mergeCell ref="A637:B637"/>
    <mergeCell ref="C637:D637"/>
    <mergeCell ref="E637:F637"/>
    <mergeCell ref="G637:H637"/>
    <mergeCell ref="A544:H544"/>
    <mergeCell ref="A545:B545"/>
    <mergeCell ref="C545:D545"/>
    <mergeCell ref="E545:F545"/>
    <mergeCell ref="G545:H545"/>
    <mergeCell ref="A546:B546"/>
    <mergeCell ref="C546:D546"/>
    <mergeCell ref="E546:F546"/>
    <mergeCell ref="G546:H546"/>
    <mergeCell ref="A559:B559"/>
    <mergeCell ref="C559:D559"/>
    <mergeCell ref="E559:F559"/>
    <mergeCell ref="G559:H559"/>
    <mergeCell ref="A560:H560"/>
    <mergeCell ref="A561:H561"/>
    <mergeCell ref="J547:K547"/>
    <mergeCell ref="J550:K550"/>
    <mergeCell ref="J551:K551"/>
    <mergeCell ref="A556:H556"/>
    <mergeCell ref="A557:H557"/>
    <mergeCell ref="A558:B558"/>
    <mergeCell ref="C558:D558"/>
    <mergeCell ref="E558:F558"/>
    <mergeCell ref="G558:H558"/>
    <mergeCell ref="A505:H505"/>
    <mergeCell ref="A506:B506"/>
    <mergeCell ref="C506:D506"/>
    <mergeCell ref="E506:F506"/>
    <mergeCell ref="G506:H506"/>
    <mergeCell ref="A507:B507"/>
    <mergeCell ref="C507:D507"/>
    <mergeCell ref="E507:F507"/>
    <mergeCell ref="G507:H507"/>
    <mergeCell ref="A520:B520"/>
    <mergeCell ref="C520:D520"/>
    <mergeCell ref="E520:F520"/>
    <mergeCell ref="G520:H520"/>
    <mergeCell ref="A521:H521"/>
    <mergeCell ref="A522:H522"/>
    <mergeCell ref="J508:K508"/>
    <mergeCell ref="J511:K511"/>
    <mergeCell ref="J512:K512"/>
    <mergeCell ref="A517:H517"/>
    <mergeCell ref="A518:H518"/>
    <mergeCell ref="A519:B519"/>
    <mergeCell ref="C519:D519"/>
    <mergeCell ref="E519:F519"/>
    <mergeCell ref="G519:H519"/>
    <mergeCell ref="A486:H486"/>
    <mergeCell ref="A487:B487"/>
    <mergeCell ref="C487:D487"/>
    <mergeCell ref="E487:F487"/>
    <mergeCell ref="G487:H487"/>
    <mergeCell ref="A488:B488"/>
    <mergeCell ref="C488:D488"/>
    <mergeCell ref="E488:F488"/>
    <mergeCell ref="G488:H488"/>
    <mergeCell ref="A501:B501"/>
    <mergeCell ref="C501:D501"/>
    <mergeCell ref="E501:F501"/>
    <mergeCell ref="G501:H501"/>
    <mergeCell ref="A502:H502"/>
    <mergeCell ref="A503:H503"/>
    <mergeCell ref="J489:K489"/>
    <mergeCell ref="J492:K492"/>
    <mergeCell ref="J493:K493"/>
    <mergeCell ref="A498:H498"/>
    <mergeCell ref="A499:H499"/>
    <mergeCell ref="A500:B500"/>
    <mergeCell ref="C500:D500"/>
    <mergeCell ref="E500:F500"/>
    <mergeCell ref="G500:H500"/>
    <mergeCell ref="A466:H466"/>
    <mergeCell ref="A467:B467"/>
    <mergeCell ref="C467:D467"/>
    <mergeCell ref="E467:F467"/>
    <mergeCell ref="G467:H467"/>
    <mergeCell ref="A468:B468"/>
    <mergeCell ref="C468:D468"/>
    <mergeCell ref="E468:F468"/>
    <mergeCell ref="G468:H468"/>
    <mergeCell ref="A481:B481"/>
    <mergeCell ref="C481:D481"/>
    <mergeCell ref="E481:F481"/>
    <mergeCell ref="G481:H481"/>
    <mergeCell ref="A482:H482"/>
    <mergeCell ref="A483:H483"/>
    <mergeCell ref="J469:K469"/>
    <mergeCell ref="J472:K472"/>
    <mergeCell ref="J473:K473"/>
    <mergeCell ref="A478:H478"/>
    <mergeCell ref="A479:H479"/>
    <mergeCell ref="A480:B480"/>
    <mergeCell ref="C480:D480"/>
    <mergeCell ref="E480:F480"/>
    <mergeCell ref="G480:H480"/>
    <mergeCell ref="A446:H446"/>
    <mergeCell ref="A447:B447"/>
    <mergeCell ref="C447:D447"/>
    <mergeCell ref="E447:F447"/>
    <mergeCell ref="G447:H447"/>
    <mergeCell ref="A448:B448"/>
    <mergeCell ref="C448:D448"/>
    <mergeCell ref="E448:F448"/>
    <mergeCell ref="G448:H448"/>
    <mergeCell ref="A461:B461"/>
    <mergeCell ref="C461:D461"/>
    <mergeCell ref="E461:F461"/>
    <mergeCell ref="G461:H461"/>
    <mergeCell ref="A462:H462"/>
    <mergeCell ref="A463:H463"/>
    <mergeCell ref="J449:K449"/>
    <mergeCell ref="J452:K452"/>
    <mergeCell ref="J453:K453"/>
    <mergeCell ref="A458:H458"/>
    <mergeCell ref="A459:H459"/>
    <mergeCell ref="A460:B460"/>
    <mergeCell ref="C460:D460"/>
    <mergeCell ref="E460:F460"/>
    <mergeCell ref="G460:H460"/>
    <mergeCell ref="A425:H425"/>
    <mergeCell ref="A426:B426"/>
    <mergeCell ref="C426:D426"/>
    <mergeCell ref="E426:F426"/>
    <mergeCell ref="G426:H426"/>
    <mergeCell ref="A427:B427"/>
    <mergeCell ref="C427:D427"/>
    <mergeCell ref="E427:F427"/>
    <mergeCell ref="G427:H427"/>
    <mergeCell ref="A440:B440"/>
    <mergeCell ref="C440:D440"/>
    <mergeCell ref="E440:F440"/>
    <mergeCell ref="G440:H440"/>
    <mergeCell ref="A441:H441"/>
    <mergeCell ref="A442:H442"/>
    <mergeCell ref="J428:K428"/>
    <mergeCell ref="J431:K431"/>
    <mergeCell ref="J432:K432"/>
    <mergeCell ref="A437:H437"/>
    <mergeCell ref="A438:H438"/>
    <mergeCell ref="A439:B439"/>
    <mergeCell ref="C439:D439"/>
    <mergeCell ref="E439:F439"/>
    <mergeCell ref="G439:H439"/>
    <mergeCell ref="A381:H381"/>
    <mergeCell ref="G382:H382"/>
    <mergeCell ref="G383:H383"/>
    <mergeCell ref="A377:B377"/>
    <mergeCell ref="C377:D377"/>
    <mergeCell ref="E377:F377"/>
    <mergeCell ref="G377:H377"/>
    <mergeCell ref="A378:H378"/>
    <mergeCell ref="A379:H379"/>
    <mergeCell ref="G400:H400"/>
    <mergeCell ref="A402:H402"/>
    <mergeCell ref="A382:F382"/>
    <mergeCell ref="A383:F383"/>
    <mergeCell ref="L384:M384"/>
    <mergeCell ref="L391:M391"/>
    <mergeCell ref="L392:M392"/>
    <mergeCell ref="A399:B399"/>
    <mergeCell ref="C399:D399"/>
    <mergeCell ref="E399:F399"/>
    <mergeCell ref="G399:H399"/>
    <mergeCell ref="A400:F400"/>
    <mergeCell ref="I382:J382"/>
    <mergeCell ref="I383:J383"/>
    <mergeCell ref="A397:J397"/>
    <mergeCell ref="A398:J398"/>
    <mergeCell ref="I399:J399"/>
    <mergeCell ref="I400:J400"/>
    <mergeCell ref="A401:J401"/>
    <mergeCell ref="A362:H362"/>
    <mergeCell ref="A363:B363"/>
    <mergeCell ref="C363:D363"/>
    <mergeCell ref="E363:F363"/>
    <mergeCell ref="G363:H363"/>
    <mergeCell ref="A364:B364"/>
    <mergeCell ref="C364:D364"/>
    <mergeCell ref="E364:F364"/>
    <mergeCell ref="G364:H364"/>
    <mergeCell ref="J365:K365"/>
    <mergeCell ref="J368:K368"/>
    <mergeCell ref="J369:K369"/>
    <mergeCell ref="A374:H374"/>
    <mergeCell ref="A375:H375"/>
    <mergeCell ref="A376:B376"/>
    <mergeCell ref="C376:D376"/>
    <mergeCell ref="E376:F376"/>
    <mergeCell ref="G376:H376"/>
    <mergeCell ref="A342:H342"/>
    <mergeCell ref="A343:B343"/>
    <mergeCell ref="C343:D343"/>
    <mergeCell ref="E343:F343"/>
    <mergeCell ref="G343:H343"/>
    <mergeCell ref="A344:B344"/>
    <mergeCell ref="C344:D344"/>
    <mergeCell ref="E344:F344"/>
    <mergeCell ref="G344:H344"/>
    <mergeCell ref="A357:B357"/>
    <mergeCell ref="C357:D357"/>
    <mergeCell ref="E357:F357"/>
    <mergeCell ref="G357:H357"/>
    <mergeCell ref="A358:H358"/>
    <mergeCell ref="A359:H359"/>
    <mergeCell ref="J345:K345"/>
    <mergeCell ref="J348:K348"/>
    <mergeCell ref="J349:K349"/>
    <mergeCell ref="A354:H354"/>
    <mergeCell ref="A355:H355"/>
    <mergeCell ref="A356:B356"/>
    <mergeCell ref="C356:D356"/>
    <mergeCell ref="E356:F356"/>
    <mergeCell ref="G356:H356"/>
    <mergeCell ref="A322:H322"/>
    <mergeCell ref="A323:B323"/>
    <mergeCell ref="C323:D323"/>
    <mergeCell ref="E323:F323"/>
    <mergeCell ref="G323:H323"/>
    <mergeCell ref="A324:B324"/>
    <mergeCell ref="C324:D324"/>
    <mergeCell ref="E324:F324"/>
    <mergeCell ref="G324:H324"/>
    <mergeCell ref="A337:B337"/>
    <mergeCell ref="C337:D337"/>
    <mergeCell ref="E337:F337"/>
    <mergeCell ref="G337:H337"/>
    <mergeCell ref="A338:H338"/>
    <mergeCell ref="A339:H339"/>
    <mergeCell ref="J325:K325"/>
    <mergeCell ref="J328:K328"/>
    <mergeCell ref="J329:K329"/>
    <mergeCell ref="A334:H334"/>
    <mergeCell ref="A335:H335"/>
    <mergeCell ref="A336:B336"/>
    <mergeCell ref="C336:D336"/>
    <mergeCell ref="E336:F336"/>
    <mergeCell ref="G336:H336"/>
    <mergeCell ref="A303:H303"/>
    <mergeCell ref="A304:B304"/>
    <mergeCell ref="C304:D304"/>
    <mergeCell ref="E304:F304"/>
    <mergeCell ref="G304:H304"/>
    <mergeCell ref="A305:B305"/>
    <mergeCell ref="C305:D305"/>
    <mergeCell ref="E305:F305"/>
    <mergeCell ref="G305:H305"/>
    <mergeCell ref="A318:B318"/>
    <mergeCell ref="C318:D318"/>
    <mergeCell ref="E318:F318"/>
    <mergeCell ref="G318:H318"/>
    <mergeCell ref="A319:H319"/>
    <mergeCell ref="A320:H320"/>
    <mergeCell ref="J306:K306"/>
    <mergeCell ref="J309:K309"/>
    <mergeCell ref="J310:K310"/>
    <mergeCell ref="A315:H315"/>
    <mergeCell ref="A316:H316"/>
    <mergeCell ref="A317:B317"/>
    <mergeCell ref="C317:D317"/>
    <mergeCell ref="E317:F317"/>
    <mergeCell ref="G317:H317"/>
    <mergeCell ref="A263:H263"/>
    <mergeCell ref="A264:B264"/>
    <mergeCell ref="C264:D264"/>
    <mergeCell ref="E264:F264"/>
    <mergeCell ref="G264:H264"/>
    <mergeCell ref="A265:B265"/>
    <mergeCell ref="C265:D265"/>
    <mergeCell ref="E265:F265"/>
    <mergeCell ref="G265:H265"/>
    <mergeCell ref="A278:B278"/>
    <mergeCell ref="C278:D278"/>
    <mergeCell ref="E278:F278"/>
    <mergeCell ref="G278:H278"/>
    <mergeCell ref="A279:H279"/>
    <mergeCell ref="A280:H280"/>
    <mergeCell ref="J266:K266"/>
    <mergeCell ref="J269:K269"/>
    <mergeCell ref="J270:K270"/>
    <mergeCell ref="A275:H275"/>
    <mergeCell ref="A276:H276"/>
    <mergeCell ref="A277:B277"/>
    <mergeCell ref="C277:D277"/>
    <mergeCell ref="E277:F277"/>
    <mergeCell ref="G277:H277"/>
    <mergeCell ref="A243:H243"/>
    <mergeCell ref="A244:B244"/>
    <mergeCell ref="C244:D244"/>
    <mergeCell ref="E244:F244"/>
    <mergeCell ref="G244:H244"/>
    <mergeCell ref="A245:B245"/>
    <mergeCell ref="C245:D245"/>
    <mergeCell ref="E245:F245"/>
    <mergeCell ref="G245:H245"/>
    <mergeCell ref="A258:B258"/>
    <mergeCell ref="C258:D258"/>
    <mergeCell ref="E258:F258"/>
    <mergeCell ref="G258:H258"/>
    <mergeCell ref="A259:H259"/>
    <mergeCell ref="A260:H260"/>
    <mergeCell ref="J246:K246"/>
    <mergeCell ref="J249:K249"/>
    <mergeCell ref="J250:K250"/>
    <mergeCell ref="A255:H255"/>
    <mergeCell ref="A256:H256"/>
    <mergeCell ref="A257:B257"/>
    <mergeCell ref="C257:D257"/>
    <mergeCell ref="E257:F257"/>
    <mergeCell ref="G257:H257"/>
    <mergeCell ref="A220:H220"/>
    <mergeCell ref="A223:H223"/>
    <mergeCell ref="A224:B224"/>
    <mergeCell ref="C224:D224"/>
    <mergeCell ref="E224:F224"/>
    <mergeCell ref="G224:H224"/>
    <mergeCell ref="A225:B225"/>
    <mergeCell ref="C225:D225"/>
    <mergeCell ref="E225:F225"/>
    <mergeCell ref="G225:H225"/>
    <mergeCell ref="A238:B238"/>
    <mergeCell ref="C238:D238"/>
    <mergeCell ref="E238:F238"/>
    <mergeCell ref="G238:H238"/>
    <mergeCell ref="A239:H239"/>
    <mergeCell ref="A240:H240"/>
    <mergeCell ref="J226:K226"/>
    <mergeCell ref="J229:K229"/>
    <mergeCell ref="J230:K230"/>
    <mergeCell ref="A235:H235"/>
    <mergeCell ref="A236:H236"/>
    <mergeCell ref="A237:B237"/>
    <mergeCell ref="C237:D237"/>
    <mergeCell ref="E237:F237"/>
    <mergeCell ref="G237:H237"/>
    <mergeCell ref="A181:H181"/>
    <mergeCell ref="A182:B182"/>
    <mergeCell ref="C182:D182"/>
    <mergeCell ref="E182:F182"/>
    <mergeCell ref="G182:H182"/>
    <mergeCell ref="A183:B183"/>
    <mergeCell ref="C183:D183"/>
    <mergeCell ref="E183:F183"/>
    <mergeCell ref="G183:H183"/>
    <mergeCell ref="A196:B196"/>
    <mergeCell ref="C196:D196"/>
    <mergeCell ref="E196:F196"/>
    <mergeCell ref="G196:H196"/>
    <mergeCell ref="A197:H197"/>
    <mergeCell ref="A198:H198"/>
    <mergeCell ref="J184:K184"/>
    <mergeCell ref="J187:K187"/>
    <mergeCell ref="J188:K188"/>
    <mergeCell ref="A193:H193"/>
    <mergeCell ref="A194:H194"/>
    <mergeCell ref="A195:B195"/>
    <mergeCell ref="C195:D195"/>
    <mergeCell ref="E195:F195"/>
    <mergeCell ref="G195:H195"/>
    <mergeCell ref="A163:B163"/>
    <mergeCell ref="C163:D163"/>
    <mergeCell ref="E163:F163"/>
    <mergeCell ref="G163:H163"/>
    <mergeCell ref="A177:H177"/>
    <mergeCell ref="A178:H178"/>
    <mergeCell ref="J168:K168"/>
    <mergeCell ref="J164:K164"/>
    <mergeCell ref="J167:K167"/>
    <mergeCell ref="A173:H173"/>
    <mergeCell ref="A174:H174"/>
    <mergeCell ref="A175:B175"/>
    <mergeCell ref="C175:D175"/>
    <mergeCell ref="E175:F175"/>
    <mergeCell ref="G175:H175"/>
    <mergeCell ref="A176:B176"/>
    <mergeCell ref="C176:D176"/>
    <mergeCell ref="E176:F176"/>
    <mergeCell ref="G176:H176"/>
    <mergeCell ref="A48:B48"/>
    <mergeCell ref="C48:D48"/>
    <mergeCell ref="A54:B54"/>
    <mergeCell ref="A157:H157"/>
    <mergeCell ref="A158:H158"/>
    <mergeCell ref="J144:K144"/>
    <mergeCell ref="J147:K147"/>
    <mergeCell ref="J148:K148"/>
    <mergeCell ref="A153:H153"/>
    <mergeCell ref="A154:H154"/>
    <mergeCell ref="A155:B155"/>
    <mergeCell ref="C155:D155"/>
    <mergeCell ref="E155:F155"/>
    <mergeCell ref="G155:H155"/>
    <mergeCell ref="A161:H161"/>
    <mergeCell ref="A162:B162"/>
    <mergeCell ref="C162:D162"/>
    <mergeCell ref="E162:F162"/>
    <mergeCell ref="G162:H162"/>
    <mergeCell ref="A141:H141"/>
    <mergeCell ref="A142:B142"/>
    <mergeCell ref="C142:D142"/>
    <mergeCell ref="E142:F142"/>
    <mergeCell ref="G142:H142"/>
    <mergeCell ref="A143:B143"/>
    <mergeCell ref="C143:D143"/>
    <mergeCell ref="E143:F143"/>
    <mergeCell ref="G143:H143"/>
    <mergeCell ref="A156:B156"/>
    <mergeCell ref="C156:D156"/>
    <mergeCell ref="E156:F156"/>
    <mergeCell ref="G156:H156"/>
    <mergeCell ref="A64:H64"/>
    <mergeCell ref="A65:H65"/>
    <mergeCell ref="A60:D60"/>
    <mergeCell ref="E60:H60"/>
    <mergeCell ref="A61:D61"/>
    <mergeCell ref="E61:H61"/>
    <mergeCell ref="A62:B62"/>
    <mergeCell ref="A63:B63"/>
    <mergeCell ref="C62:D62"/>
    <mergeCell ref="C63:D63"/>
    <mergeCell ref="E62:F62"/>
    <mergeCell ref="E63:F63"/>
    <mergeCell ref="J59:K59"/>
    <mergeCell ref="J60:K60"/>
    <mergeCell ref="A68:B68"/>
    <mergeCell ref="C68:D68"/>
    <mergeCell ref="A2:F2"/>
    <mergeCell ref="A3:B3"/>
    <mergeCell ref="E3:F3"/>
    <mergeCell ref="A4:B4"/>
    <mergeCell ref="E4:F4"/>
    <mergeCell ref="A12:B12"/>
    <mergeCell ref="E12:F12"/>
    <mergeCell ref="J44:K44"/>
    <mergeCell ref="J56:K56"/>
    <mergeCell ref="E19:F19"/>
    <mergeCell ref="A37:B37"/>
    <mergeCell ref="C37:D37"/>
    <mergeCell ref="A38:B38"/>
    <mergeCell ref="J10:K10"/>
    <mergeCell ref="J11:K11"/>
    <mergeCell ref="C38:D38"/>
    <mergeCell ref="J7:K7"/>
    <mergeCell ref="A49:F49"/>
    <mergeCell ref="A50:F50"/>
    <mergeCell ref="E45:F45"/>
    <mergeCell ref="E46:F46"/>
    <mergeCell ref="A45:D45"/>
    <mergeCell ref="A46:D46"/>
    <mergeCell ref="J25:K25"/>
    <mergeCell ref="J28:K28"/>
    <mergeCell ref="J29:K29"/>
    <mergeCell ref="J40:K40"/>
    <mergeCell ref="J43:K43"/>
    <mergeCell ref="C3:D3"/>
    <mergeCell ref="C4:D4"/>
    <mergeCell ref="C12:D12"/>
    <mergeCell ref="C13:D13"/>
    <mergeCell ref="G76:H76"/>
    <mergeCell ref="A67:H67"/>
    <mergeCell ref="G54:H54"/>
    <mergeCell ref="E37:F37"/>
    <mergeCell ref="E38:F38"/>
    <mergeCell ref="A36:F36"/>
    <mergeCell ref="E47:F47"/>
    <mergeCell ref="A53:B53"/>
    <mergeCell ref="C53:D53"/>
    <mergeCell ref="C54:D54"/>
    <mergeCell ref="G63:H63"/>
    <mergeCell ref="G62:H62"/>
    <mergeCell ref="A10:F10"/>
    <mergeCell ref="A11:F11"/>
    <mergeCell ref="A28:F28"/>
    <mergeCell ref="A29:F29"/>
    <mergeCell ref="G77:H77"/>
    <mergeCell ref="A78:H78"/>
    <mergeCell ref="A79:H79"/>
    <mergeCell ref="A74:D74"/>
    <mergeCell ref="A75:D75"/>
    <mergeCell ref="E74:H74"/>
    <mergeCell ref="E75:H75"/>
    <mergeCell ref="C76:D76"/>
    <mergeCell ref="C77:D77"/>
    <mergeCell ref="A76:B76"/>
    <mergeCell ref="A77:B77"/>
    <mergeCell ref="E76:F76"/>
    <mergeCell ref="E77:F77"/>
    <mergeCell ref="E68:F68"/>
    <mergeCell ref="E69:F69"/>
    <mergeCell ref="G68:H68"/>
    <mergeCell ref="G69:H69"/>
    <mergeCell ref="A69:B69"/>
    <mergeCell ref="C69:D69"/>
    <mergeCell ref="E30:F30"/>
    <mergeCell ref="A31:B31"/>
    <mergeCell ref="C31:D31"/>
    <mergeCell ref="E31:F31"/>
    <mergeCell ref="A32:F32"/>
    <mergeCell ref="A15:F15"/>
    <mergeCell ref="A13:B13"/>
    <mergeCell ref="E13:F13"/>
    <mergeCell ref="A14:F14"/>
    <mergeCell ref="A30:B30"/>
    <mergeCell ref="C30:D30"/>
    <mergeCell ref="A17:F17"/>
    <mergeCell ref="A18:B18"/>
    <mergeCell ref="C18:D18"/>
    <mergeCell ref="E18:F18"/>
    <mergeCell ref="A19:B19"/>
    <mergeCell ref="C19:D19"/>
    <mergeCell ref="E54:F54"/>
    <mergeCell ref="E53:F53"/>
    <mergeCell ref="A52:H52"/>
    <mergeCell ref="A47:B47"/>
    <mergeCell ref="E48:F48"/>
    <mergeCell ref="A33:F33"/>
    <mergeCell ref="G53:H53"/>
    <mergeCell ref="C47:D47"/>
    <mergeCell ref="A97:H97"/>
    <mergeCell ref="A98:H98"/>
    <mergeCell ref="J88:K88"/>
    <mergeCell ref="J91:K91"/>
    <mergeCell ref="J92:K92"/>
    <mergeCell ref="A95:B95"/>
    <mergeCell ref="C95:D95"/>
    <mergeCell ref="E95:F95"/>
    <mergeCell ref="A96:B96"/>
    <mergeCell ref="C96:D96"/>
    <mergeCell ref="E96:F96"/>
    <mergeCell ref="A93:H93"/>
    <mergeCell ref="A94:H94"/>
    <mergeCell ref="G95:H95"/>
    <mergeCell ref="G96:H96"/>
    <mergeCell ref="J70:K70"/>
    <mergeCell ref="J73:K73"/>
    <mergeCell ref="J74:K74"/>
    <mergeCell ref="A83:B83"/>
    <mergeCell ref="C83:D83"/>
    <mergeCell ref="E83:F83"/>
    <mergeCell ref="A84:B84"/>
    <mergeCell ref="C84:D84"/>
    <mergeCell ref="E84:F84"/>
    <mergeCell ref="G84:H84"/>
    <mergeCell ref="G83:H83"/>
    <mergeCell ref="A82:H82"/>
    <mergeCell ref="A117:H117"/>
    <mergeCell ref="A118:H118"/>
    <mergeCell ref="J104:K104"/>
    <mergeCell ref="J107:K107"/>
    <mergeCell ref="J108:K108"/>
    <mergeCell ref="A113:H113"/>
    <mergeCell ref="A114:H114"/>
    <mergeCell ref="A115:B115"/>
    <mergeCell ref="C115:D115"/>
    <mergeCell ref="E115:F115"/>
    <mergeCell ref="G115:H115"/>
    <mergeCell ref="A116:B116"/>
    <mergeCell ref="C116:D116"/>
    <mergeCell ref="E116:F116"/>
    <mergeCell ref="G116:H116"/>
    <mergeCell ref="A101:H101"/>
    <mergeCell ref="A102:B102"/>
    <mergeCell ref="C102:D102"/>
    <mergeCell ref="E102:F102"/>
    <mergeCell ref="G102:H102"/>
    <mergeCell ref="A103:B103"/>
    <mergeCell ref="C103:D103"/>
    <mergeCell ref="E103:F103"/>
    <mergeCell ref="G103:H103"/>
    <mergeCell ref="A136:B136"/>
    <mergeCell ref="C136:D136"/>
    <mergeCell ref="E136:F136"/>
    <mergeCell ref="G136:H136"/>
    <mergeCell ref="A137:H137"/>
    <mergeCell ref="A138:H138"/>
    <mergeCell ref="J124:K124"/>
    <mergeCell ref="J127:K127"/>
    <mergeCell ref="J128:K128"/>
    <mergeCell ref="A133:H133"/>
    <mergeCell ref="A134:H134"/>
    <mergeCell ref="A135:B135"/>
    <mergeCell ref="C135:D135"/>
    <mergeCell ref="E135:F135"/>
    <mergeCell ref="G135:H135"/>
    <mergeCell ref="A121:H121"/>
    <mergeCell ref="A122:B122"/>
    <mergeCell ref="C122:D122"/>
    <mergeCell ref="E122:F122"/>
    <mergeCell ref="G122:H122"/>
    <mergeCell ref="A123:B123"/>
    <mergeCell ref="C123:D123"/>
    <mergeCell ref="E123:F123"/>
    <mergeCell ref="G123:H123"/>
    <mergeCell ref="A216:B216"/>
    <mergeCell ref="C216:D216"/>
    <mergeCell ref="E216:F216"/>
    <mergeCell ref="G216:H216"/>
    <mergeCell ref="A217:H217"/>
    <mergeCell ref="A218:H218"/>
    <mergeCell ref="J204:K204"/>
    <mergeCell ref="J207:K207"/>
    <mergeCell ref="J208:K208"/>
    <mergeCell ref="A213:H213"/>
    <mergeCell ref="A214:H214"/>
    <mergeCell ref="A215:B215"/>
    <mergeCell ref="C215:D215"/>
    <mergeCell ref="E215:F215"/>
    <mergeCell ref="G215:H215"/>
    <mergeCell ref="A201:H201"/>
    <mergeCell ref="A202:B202"/>
    <mergeCell ref="C202:D202"/>
    <mergeCell ref="E202:F202"/>
    <mergeCell ref="G202:H202"/>
    <mergeCell ref="A203:B203"/>
    <mergeCell ref="C203:D203"/>
    <mergeCell ref="E203:F203"/>
    <mergeCell ref="G203:H203"/>
    <mergeCell ref="A298:B298"/>
    <mergeCell ref="C298:D298"/>
    <mergeCell ref="E298:F298"/>
    <mergeCell ref="G298:H298"/>
    <mergeCell ref="A299:H299"/>
    <mergeCell ref="A300:H300"/>
    <mergeCell ref="J286:K286"/>
    <mergeCell ref="J289:K289"/>
    <mergeCell ref="J290:K290"/>
    <mergeCell ref="A295:H295"/>
    <mergeCell ref="A296:H296"/>
    <mergeCell ref="A297:B297"/>
    <mergeCell ref="C297:D297"/>
    <mergeCell ref="E297:F297"/>
    <mergeCell ref="G297:H297"/>
    <mergeCell ref="A283:H283"/>
    <mergeCell ref="A284:B284"/>
    <mergeCell ref="C284:D284"/>
    <mergeCell ref="E284:F284"/>
    <mergeCell ref="G284:H284"/>
    <mergeCell ref="A285:B285"/>
    <mergeCell ref="C285:D285"/>
    <mergeCell ref="E285:F285"/>
    <mergeCell ref="G285:H285"/>
    <mergeCell ref="A420:B420"/>
    <mergeCell ref="C420:D420"/>
    <mergeCell ref="E420:F420"/>
    <mergeCell ref="G420:H420"/>
    <mergeCell ref="A421:H421"/>
    <mergeCell ref="A422:H422"/>
    <mergeCell ref="J408:K408"/>
    <mergeCell ref="J411:K411"/>
    <mergeCell ref="J412:K412"/>
    <mergeCell ref="A417:H417"/>
    <mergeCell ref="A418:H418"/>
    <mergeCell ref="A419:B419"/>
    <mergeCell ref="C419:D419"/>
    <mergeCell ref="E419:F419"/>
    <mergeCell ref="G419:H419"/>
    <mergeCell ref="A405:H405"/>
    <mergeCell ref="A406:B406"/>
    <mergeCell ref="C406:D406"/>
    <mergeCell ref="E406:F406"/>
    <mergeCell ref="G406:H406"/>
    <mergeCell ref="A407:B407"/>
    <mergeCell ref="C407:D407"/>
    <mergeCell ref="E407:F407"/>
    <mergeCell ref="G407:H407"/>
    <mergeCell ref="A539:B539"/>
    <mergeCell ref="C539:D539"/>
    <mergeCell ref="E539:F539"/>
    <mergeCell ref="G539:H539"/>
    <mergeCell ref="A540:H540"/>
    <mergeCell ref="A541:H541"/>
    <mergeCell ref="J527:K527"/>
    <mergeCell ref="J530:K530"/>
    <mergeCell ref="J531:K531"/>
    <mergeCell ref="A536:H536"/>
    <mergeCell ref="A537:H537"/>
    <mergeCell ref="A538:B538"/>
    <mergeCell ref="C538:D538"/>
    <mergeCell ref="E538:F538"/>
    <mergeCell ref="G538:H538"/>
    <mergeCell ref="A524:H524"/>
    <mergeCell ref="A525:B525"/>
    <mergeCell ref="C525:D525"/>
    <mergeCell ref="E525:F525"/>
    <mergeCell ref="G525:H525"/>
    <mergeCell ref="A526:B526"/>
    <mergeCell ref="C526:D526"/>
    <mergeCell ref="E526:F526"/>
    <mergeCell ref="G526:H526"/>
    <mergeCell ref="A579:B579"/>
    <mergeCell ref="C579:D579"/>
    <mergeCell ref="E579:F579"/>
    <mergeCell ref="G579:H579"/>
    <mergeCell ref="A580:H580"/>
    <mergeCell ref="A581:H581"/>
    <mergeCell ref="J567:K567"/>
    <mergeCell ref="J570:K570"/>
    <mergeCell ref="J571:K571"/>
    <mergeCell ref="A576:H576"/>
    <mergeCell ref="A577:H577"/>
    <mergeCell ref="A578:B578"/>
    <mergeCell ref="C578:D578"/>
    <mergeCell ref="E578:F578"/>
    <mergeCell ref="G578:H578"/>
    <mergeCell ref="A564:H564"/>
    <mergeCell ref="A565:B565"/>
    <mergeCell ref="C565:D565"/>
    <mergeCell ref="E565:F565"/>
    <mergeCell ref="G565:H565"/>
    <mergeCell ref="A566:B566"/>
    <mergeCell ref="C566:D566"/>
    <mergeCell ref="E566:F566"/>
    <mergeCell ref="G566:H566"/>
    <mergeCell ref="A599:B599"/>
    <mergeCell ref="C599:D599"/>
    <mergeCell ref="E599:F599"/>
    <mergeCell ref="G599:H599"/>
    <mergeCell ref="A600:H600"/>
    <mergeCell ref="A601:H601"/>
    <mergeCell ref="J587:K587"/>
    <mergeCell ref="J590:K590"/>
    <mergeCell ref="J591:K591"/>
    <mergeCell ref="A596:H596"/>
    <mergeCell ref="A597:H597"/>
    <mergeCell ref="A598:B598"/>
    <mergeCell ref="C598:D598"/>
    <mergeCell ref="E598:F598"/>
    <mergeCell ref="G598:H598"/>
    <mergeCell ref="A584:H584"/>
    <mergeCell ref="A585:B585"/>
    <mergeCell ref="C585:D585"/>
    <mergeCell ref="E585:F585"/>
    <mergeCell ref="G585:H585"/>
    <mergeCell ref="A586:B586"/>
    <mergeCell ref="C586:D586"/>
    <mergeCell ref="E586:F586"/>
    <mergeCell ref="G586:H586"/>
    <mergeCell ref="A618:B618"/>
    <mergeCell ref="C618:D618"/>
    <mergeCell ref="E618:F618"/>
    <mergeCell ref="G618:H618"/>
    <mergeCell ref="A619:H619"/>
    <mergeCell ref="A620:H620"/>
    <mergeCell ref="J606:K606"/>
    <mergeCell ref="J609:K609"/>
    <mergeCell ref="J610:K610"/>
    <mergeCell ref="A615:H615"/>
    <mergeCell ref="A616:H616"/>
    <mergeCell ref="A617:B617"/>
    <mergeCell ref="C617:D617"/>
    <mergeCell ref="E617:F617"/>
    <mergeCell ref="G617:H617"/>
    <mergeCell ref="A603:H603"/>
    <mergeCell ref="A604:B604"/>
    <mergeCell ref="C604:D604"/>
    <mergeCell ref="E604:F604"/>
    <mergeCell ref="G604:H604"/>
    <mergeCell ref="A605:B605"/>
    <mergeCell ref="C605:D605"/>
    <mergeCell ref="E605:F605"/>
    <mergeCell ref="G605:H605"/>
    <mergeCell ref="A698:B698"/>
    <mergeCell ref="C698:D698"/>
    <mergeCell ref="E698:F698"/>
    <mergeCell ref="G698:H698"/>
    <mergeCell ref="A699:H699"/>
    <mergeCell ref="A700:H700"/>
    <mergeCell ref="J686:K686"/>
    <mergeCell ref="J689:K689"/>
    <mergeCell ref="J690:K690"/>
    <mergeCell ref="A695:H695"/>
    <mergeCell ref="A696:H696"/>
    <mergeCell ref="A697:B697"/>
    <mergeCell ref="C697:D697"/>
    <mergeCell ref="E697:F697"/>
    <mergeCell ref="G697:H697"/>
    <mergeCell ref="A683:H683"/>
    <mergeCell ref="A684:B684"/>
    <mergeCell ref="C684:D684"/>
    <mergeCell ref="E684:F684"/>
    <mergeCell ref="G684:H684"/>
    <mergeCell ref="A685:B685"/>
    <mergeCell ref="C685:D685"/>
    <mergeCell ref="E685:F685"/>
    <mergeCell ref="G685:H685"/>
    <mergeCell ref="A738:B738"/>
    <mergeCell ref="C738:D738"/>
    <mergeCell ref="E738:F738"/>
    <mergeCell ref="G738:H738"/>
    <mergeCell ref="A739:H739"/>
    <mergeCell ref="A740:H740"/>
    <mergeCell ref="J726:K726"/>
    <mergeCell ref="J729:K729"/>
    <mergeCell ref="J730:K730"/>
    <mergeCell ref="A735:H735"/>
    <mergeCell ref="A736:H736"/>
    <mergeCell ref="A737:B737"/>
    <mergeCell ref="C737:D737"/>
    <mergeCell ref="E737:F737"/>
    <mergeCell ref="G737:H737"/>
    <mergeCell ref="A723:H723"/>
    <mergeCell ref="A724:B724"/>
    <mergeCell ref="C724:D724"/>
    <mergeCell ref="E724:F724"/>
    <mergeCell ref="G724:H724"/>
    <mergeCell ref="A725:B725"/>
    <mergeCell ref="C725:D725"/>
    <mergeCell ref="E725:F725"/>
    <mergeCell ref="G725:H725"/>
    <mergeCell ref="A777:B777"/>
    <mergeCell ref="C777:D777"/>
    <mergeCell ref="E777:F777"/>
    <mergeCell ref="G777:H777"/>
    <mergeCell ref="A778:H778"/>
    <mergeCell ref="A779:H779"/>
    <mergeCell ref="J765:K765"/>
    <mergeCell ref="J768:K768"/>
    <mergeCell ref="J769:K769"/>
    <mergeCell ref="A774:H774"/>
    <mergeCell ref="A775:H775"/>
    <mergeCell ref="A776:B776"/>
    <mergeCell ref="C776:D776"/>
    <mergeCell ref="E776:F776"/>
    <mergeCell ref="G776:H776"/>
    <mergeCell ref="A762:H762"/>
    <mergeCell ref="A763:B763"/>
    <mergeCell ref="C763:D763"/>
    <mergeCell ref="E763:F763"/>
    <mergeCell ref="G763:H763"/>
    <mergeCell ref="A764:B764"/>
    <mergeCell ref="C764:D764"/>
    <mergeCell ref="E764:F764"/>
    <mergeCell ref="G764:H764"/>
    <mergeCell ref="A816:B816"/>
    <mergeCell ref="C816:D816"/>
    <mergeCell ref="E816:F816"/>
    <mergeCell ref="G816:H816"/>
    <mergeCell ref="A817:H817"/>
    <mergeCell ref="A818:H818"/>
    <mergeCell ref="J804:K804"/>
    <mergeCell ref="J807:K807"/>
    <mergeCell ref="J808:K808"/>
    <mergeCell ref="A813:H813"/>
    <mergeCell ref="A814:H814"/>
    <mergeCell ref="A815:B815"/>
    <mergeCell ref="C815:D815"/>
    <mergeCell ref="E815:F815"/>
    <mergeCell ref="G815:H815"/>
    <mergeCell ref="A801:H801"/>
    <mergeCell ref="A802:B802"/>
    <mergeCell ref="C802:D802"/>
    <mergeCell ref="E802:F802"/>
    <mergeCell ref="G802:H802"/>
    <mergeCell ref="A803:B803"/>
    <mergeCell ref="C803:D803"/>
    <mergeCell ref="E803:F803"/>
    <mergeCell ref="G803:H803"/>
    <mergeCell ref="A835:B835"/>
    <mergeCell ref="C835:D835"/>
    <mergeCell ref="E835:F835"/>
    <mergeCell ref="G835:H835"/>
    <mergeCell ref="A836:H836"/>
    <mergeCell ref="A837:H837"/>
    <mergeCell ref="A820:H820"/>
    <mergeCell ref="A821:B821"/>
    <mergeCell ref="C821:D821"/>
    <mergeCell ref="E821:F821"/>
    <mergeCell ref="G821:H821"/>
    <mergeCell ref="A822:B822"/>
    <mergeCell ref="C822:D822"/>
    <mergeCell ref="E822:F822"/>
    <mergeCell ref="G822:H822"/>
    <mergeCell ref="J823:K823"/>
    <mergeCell ref="J826:K826"/>
    <mergeCell ref="J827:K827"/>
    <mergeCell ref="A832:H832"/>
    <mergeCell ref="A833:H833"/>
    <mergeCell ref="A834:B834"/>
    <mergeCell ref="C834:D834"/>
    <mergeCell ref="E834:F834"/>
    <mergeCell ref="G834:H834"/>
  </mergeCells>
  <pageMargins left="0.25" right="0.25" top="0.75" bottom="0.75" header="0.10416666666666667" footer="0.3"/>
  <pageSetup orientation="portrait" r:id="rId1"/>
  <headerFooter>
    <oddHeader>&amp;C&amp;"-,Bold"&amp;18NJKiDS &amp;"-,Regular"&amp;16
Defects/Enhancements by Build and by Month</oddHeader>
    <oddFooter>&amp;CPage &amp;P of &amp;N</oddFooter>
  </headerFooter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Graphs</vt:lpstr>
      <vt:lpstr>Builds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Segarra</dc:creator>
  <cp:lastModifiedBy>Christine Brennan</cp:lastModifiedBy>
  <cp:lastPrinted>2012-11-12T19:03:49Z</cp:lastPrinted>
  <dcterms:created xsi:type="dcterms:W3CDTF">2011-07-29T13:40:42Z</dcterms:created>
  <dcterms:modified xsi:type="dcterms:W3CDTF">2017-03-28T19:06:01Z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