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ublic\Documents\00 - PB WORK\T3068 - MPEG2 SIGNAL MONITORING NJPBA\04 - BID AMENDMENT - ADDENDUM\A1 - eQ&amp;A\"/>
    </mc:Choice>
  </mc:AlternateContent>
  <bookViews>
    <workbookView xWindow="0" yWindow="0" windowWidth="16800" windowHeight="7050"/>
  </bookViews>
  <sheets>
    <sheet name="T3068 PRICE SCHEDULE" sheetId="1" r:id="rId1"/>
  </sheets>
  <definedNames>
    <definedName name="_xlnm.Print_Area" localSheetId="0">'T3068 PRICE SCHEDULE'!$B$1:$K$170</definedName>
    <definedName name="_xlnm.Print_Titles" localSheetId="0">'T3068 PRICE SCHEDULE'!$2:$2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7" i="1" l="1"/>
  <c r="K141" i="1" s="1"/>
  <c r="K159" i="1" s="1"/>
  <c r="K130" i="1"/>
  <c r="K134" i="1" s="1"/>
  <c r="K154" i="1" s="1"/>
  <c r="K123" i="1"/>
  <c r="K127" i="1" s="1"/>
  <c r="K116" i="1"/>
  <c r="K120" i="1" s="1"/>
  <c r="K109" i="1"/>
  <c r="K113" i="1" s="1"/>
  <c r="K100" i="1"/>
  <c r="K105" i="1" s="1"/>
  <c r="K95" i="1" l="1"/>
  <c r="K87" i="1"/>
  <c r="K84" i="1"/>
  <c r="K76" i="1"/>
  <c r="K73" i="1"/>
  <c r="K64" i="1"/>
  <c r="K57" i="1"/>
  <c r="K53" i="1"/>
  <c r="K47" i="1"/>
  <c r="K42" i="1"/>
  <c r="K37" i="1"/>
  <c r="K32" i="1"/>
  <c r="K27" i="1"/>
  <c r="K22" i="1"/>
  <c r="K20" i="1"/>
  <c r="K14" i="1"/>
  <c r="K12" i="1"/>
  <c r="K4" i="1"/>
  <c r="K39" i="1" l="1"/>
  <c r="K29" i="1"/>
  <c r="K97" i="1"/>
  <c r="K49" i="1"/>
  <c r="K59" i="1"/>
  <c r="K149" i="1" l="1"/>
  <c r="K166" i="1" s="1"/>
</calcChain>
</file>

<file path=xl/sharedStrings.xml><?xml version="1.0" encoding="utf-8"?>
<sst xmlns="http://schemas.openxmlformats.org/spreadsheetml/2006/main" count="184" uniqueCount="115">
  <si>
    <t xml:space="preserve">CATEGORY </t>
  </si>
  <si>
    <t>LINE ITEM</t>
  </si>
  <si>
    <t>RFP SECTION</t>
  </si>
  <si>
    <t>QTY</t>
  </si>
  <si>
    <t>DESCRIPTION</t>
  </si>
  <si>
    <t>FUNCTIONAL DESCRIPTION</t>
  </si>
  <si>
    <t>UNIT COST</t>
  </si>
  <si>
    <t>AMOUNT</t>
  </si>
  <si>
    <t>3.2.1</t>
  </si>
  <si>
    <r>
      <rPr>
        <b/>
        <sz val="11"/>
        <color theme="1"/>
        <rFont val="Calibri"/>
        <family val="2"/>
        <scheme val="minor"/>
      </rPr>
      <t xml:space="preserve">TRANSPORT STREAM MONITOR - </t>
    </r>
    <r>
      <rPr>
        <sz val="11"/>
        <color theme="1"/>
        <rFont val="Calibri"/>
        <family val="2"/>
        <scheme val="minor"/>
      </rPr>
      <t xml:space="preserve">(Studio Operations): </t>
    </r>
    <r>
      <rPr>
        <b/>
        <sz val="11"/>
        <color theme="1"/>
        <rFont val="Calibri"/>
        <family val="2"/>
        <scheme val="minor"/>
      </rPr>
      <t xml:space="preserve">TSM-SO* </t>
    </r>
    <r>
      <rPr>
        <sz val="11"/>
        <color theme="1"/>
        <rFont val="Calibri"/>
        <family val="2"/>
        <scheme val="minor"/>
      </rPr>
      <t xml:space="preserve">includes the following: </t>
    </r>
  </si>
  <si>
    <t>SYSTEM</t>
  </si>
  <si>
    <r>
      <rPr>
        <b/>
        <u/>
        <sz val="11"/>
        <color theme="1"/>
        <rFont val="Calibri"/>
        <family val="2"/>
        <scheme val="minor"/>
      </rPr>
      <t>LINUX OS</t>
    </r>
    <r>
      <rPr>
        <sz val="11"/>
        <color theme="1"/>
        <rFont val="Calibri"/>
        <family val="2"/>
        <scheme val="minor"/>
      </rPr>
      <t>*: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Linux operating system;</t>
    </r>
  </si>
  <si>
    <r>
      <rPr>
        <b/>
        <u/>
        <sz val="11"/>
        <color theme="1"/>
        <rFont val="Calibri"/>
        <family val="2"/>
        <scheme val="minor"/>
      </rPr>
      <t>RF/QAM</t>
    </r>
    <r>
      <rPr>
        <sz val="11"/>
        <color theme="1"/>
        <rFont val="Calibri"/>
        <family val="2"/>
        <scheme val="minor"/>
      </rPr>
      <t>*: I</t>
    </r>
    <r>
      <rPr>
        <sz val="11"/>
        <color theme="1"/>
        <rFont val="Calibri"/>
        <family val="2"/>
        <scheme val="minor"/>
      </rPr>
      <t>nput Port;</t>
    </r>
  </si>
  <si>
    <r>
      <t>ASI/IP</t>
    </r>
    <r>
      <rPr>
        <sz val="11"/>
        <color rgb="FF000000"/>
        <rFont val="Calibri"/>
        <family val="2"/>
        <scheme val="minor"/>
      </rPr>
      <t>*:  Input Port (Configured for 2 IP and 2 ASI Streams)</t>
    </r>
  </si>
  <si>
    <r>
      <rPr>
        <b/>
        <u/>
        <sz val="11"/>
        <color theme="1"/>
        <rFont val="Calibri"/>
        <family val="2"/>
        <scheme val="minor"/>
      </rPr>
      <t>SMPTE 310</t>
    </r>
    <r>
      <rPr>
        <sz val="11"/>
        <color theme="1"/>
        <rFont val="Calibri"/>
        <family val="2"/>
        <scheme val="minor"/>
      </rPr>
      <t>*:</t>
    </r>
    <r>
      <rPr>
        <sz val="11"/>
        <color theme="1"/>
        <rFont val="Calibri"/>
        <family val="2"/>
        <scheme val="minor"/>
      </rPr>
      <t xml:space="preserve"> Input Port</t>
    </r>
  </si>
  <si>
    <r>
      <rPr>
        <b/>
        <u/>
        <sz val="11"/>
        <color theme="1"/>
        <rFont val="Calibri"/>
        <family val="2"/>
        <scheme val="minor"/>
      </rPr>
      <t>Gigabit Ethernet</t>
    </r>
    <r>
      <rPr>
        <b/>
        <sz val="11"/>
        <color theme="1"/>
        <rFont val="Calibri"/>
        <family val="2"/>
        <scheme val="minor"/>
      </rPr>
      <t xml:space="preserve">*: </t>
    </r>
    <r>
      <rPr>
        <sz val="11"/>
        <color theme="1"/>
        <rFont val="Calibri"/>
        <family val="2"/>
        <scheme val="minor"/>
      </rPr>
      <t>Management and Access P</t>
    </r>
    <r>
      <rPr>
        <sz val="11"/>
        <color theme="1"/>
        <rFont val="Calibri"/>
        <family val="2"/>
        <scheme val="minor"/>
      </rPr>
      <t>ort</t>
    </r>
  </si>
  <si>
    <r>
      <rPr>
        <b/>
        <u/>
        <sz val="11"/>
        <color theme="1"/>
        <rFont val="Calibri"/>
        <family val="2"/>
        <scheme val="minor"/>
      </rPr>
      <t>DVI-I</t>
    </r>
    <r>
      <rPr>
        <sz val="11"/>
        <color theme="1"/>
        <rFont val="Calibri"/>
        <family val="2"/>
        <scheme val="minor"/>
      </rPr>
      <t>*: (Integrated Digital Visual Interface combines both digital and analog in the same connector) video display adapter output port.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</si>
  <si>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   TSM-SO*</t>
    </r>
    <r>
      <rPr>
        <b/>
        <sz val="11"/>
        <color theme="1"/>
        <rFont val="Calibri"/>
        <family val="2"/>
        <scheme val="minor"/>
      </rPr>
      <t xml:space="preserve"> (IF AVAILABLE)</t>
    </r>
  </si>
  <si>
    <t>REDUNDANCY</t>
  </si>
  <si>
    <t>3.2.2</t>
  </si>
  <si>
    <r>
      <rPr>
        <b/>
        <sz val="11"/>
        <color theme="1"/>
        <rFont val="Calibri"/>
        <family val="2"/>
        <scheme val="minor"/>
      </rPr>
      <t xml:space="preserve">TRANSPORT STREAM MONITOR - </t>
    </r>
    <r>
      <rPr>
        <sz val="11"/>
        <color theme="1"/>
        <rFont val="Calibri"/>
        <family val="2"/>
        <scheme val="minor"/>
      </rPr>
      <t xml:space="preserve">(Transmitter Operations): </t>
    </r>
    <r>
      <rPr>
        <b/>
        <sz val="11"/>
        <color theme="1"/>
        <rFont val="Calibri"/>
        <family val="2"/>
        <scheme val="minor"/>
      </rPr>
      <t xml:space="preserve">TSM-TO* </t>
    </r>
    <r>
      <rPr>
        <sz val="11"/>
        <color theme="1"/>
        <rFont val="Calibri"/>
        <family val="2"/>
        <scheme val="minor"/>
      </rPr>
      <t xml:space="preserve">includes the following: </t>
    </r>
  </si>
  <si>
    <r>
      <rPr>
        <b/>
        <u/>
        <sz val="11"/>
        <color theme="1"/>
        <rFont val="Calibri"/>
        <family val="2"/>
        <scheme val="minor"/>
      </rPr>
      <t>LINUX OS</t>
    </r>
    <r>
      <rPr>
        <sz val="11"/>
        <color theme="1"/>
        <rFont val="Calibri"/>
        <family val="2"/>
        <scheme val="minor"/>
      </rPr>
      <t>*: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Linux operating system</t>
    </r>
  </si>
  <si>
    <r>
      <rPr>
        <b/>
        <u/>
        <sz val="11"/>
        <color theme="1"/>
        <rFont val="Calibri"/>
        <family val="2"/>
        <scheme val="minor"/>
      </rPr>
      <t>RF/QAM</t>
    </r>
    <r>
      <rPr>
        <sz val="11"/>
        <color theme="1"/>
        <rFont val="Calibri"/>
        <family val="2"/>
        <scheme val="minor"/>
      </rPr>
      <t>*: I</t>
    </r>
    <r>
      <rPr>
        <sz val="11"/>
        <color theme="1"/>
        <rFont val="Calibri"/>
        <family val="2"/>
        <scheme val="minor"/>
      </rPr>
      <t>nput Port</t>
    </r>
  </si>
  <si>
    <r>
      <rPr>
        <b/>
        <u/>
        <sz val="11"/>
        <color theme="1"/>
        <rFont val="Calibri"/>
        <family val="2"/>
        <scheme val="minor"/>
      </rPr>
      <t>ASI</t>
    </r>
    <r>
      <rPr>
        <b/>
        <sz val="11"/>
        <color theme="1"/>
        <rFont val="Calibri"/>
        <family val="2"/>
        <scheme val="minor"/>
      </rPr>
      <t xml:space="preserve">* Input Ports (either arranged on one or two input cards); 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</si>
  <si>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   TSM-TO* </t>
    </r>
    <r>
      <rPr>
        <b/>
        <sz val="11"/>
        <color theme="1"/>
        <rFont val="Calibri"/>
        <family val="2"/>
        <scheme val="minor"/>
      </rPr>
      <t>(IF AVAILABLE)</t>
    </r>
  </si>
  <si>
    <t>3.2.3</t>
  </si>
  <si>
    <r>
      <rPr>
        <b/>
        <sz val="11"/>
        <color theme="1"/>
        <rFont val="Calibri"/>
        <family val="2"/>
        <scheme val="minor"/>
      </rPr>
      <t xml:space="preserve">TRANSPORT STREAM MONITOR - TSM </t>
    </r>
    <r>
      <rPr>
        <sz val="11"/>
        <color theme="1"/>
        <rFont val="Calibri"/>
        <family val="2"/>
        <scheme val="minor"/>
      </rPr>
      <t xml:space="preserve">(Enterprise Operations): </t>
    </r>
    <r>
      <rPr>
        <b/>
        <sz val="11"/>
        <color theme="1"/>
        <rFont val="Calibri"/>
        <family val="2"/>
        <scheme val="minor"/>
      </rPr>
      <t xml:space="preserve">TSM-EO* </t>
    </r>
    <r>
      <rPr>
        <sz val="11"/>
        <color theme="1"/>
        <rFont val="Calibri"/>
        <family val="2"/>
        <scheme val="minor"/>
      </rPr>
      <t xml:space="preserve">includes the following: </t>
    </r>
  </si>
  <si>
    <r>
      <rPr>
        <b/>
        <u/>
        <sz val="11"/>
        <color theme="1"/>
        <rFont val="Calibri"/>
        <family val="2"/>
        <scheme val="minor"/>
      </rPr>
      <t>MT-50R License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: MPEG ANALYZER managed connection</t>
    </r>
  </si>
  <si>
    <r>
      <rPr>
        <b/>
        <u/>
        <sz val="11"/>
        <color theme="1"/>
        <rFont val="Calibri"/>
        <family val="2"/>
        <scheme val="minor"/>
      </rPr>
      <t>RM-50 Licenses</t>
    </r>
    <r>
      <rPr>
        <b/>
        <sz val="11"/>
        <color theme="1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: TRANSPORT STREAM MONITOR managed connection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</si>
  <si>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  TSM-EO* 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</si>
  <si>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TRANSPORT STREAM MONITOR (SO/TO/EO):</t>
  </si>
  <si>
    <t>3.2.4.1</t>
  </si>
  <si>
    <r>
      <t xml:space="preserve">VIDEO LOGGING PLATFORM (Transport Stream): </t>
    </r>
    <r>
      <rPr>
        <b/>
        <u/>
        <sz val="11"/>
        <color theme="1"/>
        <rFont val="Calibri"/>
        <family val="2"/>
        <scheme val="minor"/>
      </rPr>
      <t>BMS-VLP-TS</t>
    </r>
    <r>
      <rPr>
        <b/>
        <sz val="11"/>
        <color theme="1"/>
        <rFont val="Calibri"/>
        <family val="2"/>
        <scheme val="minor"/>
      </rPr>
      <t xml:space="preserve">* </t>
    </r>
    <r>
      <rPr>
        <sz val="11"/>
        <color theme="1"/>
        <rFont val="Calibri"/>
        <family val="2"/>
        <scheme val="minor"/>
      </rPr>
      <t>provides 7 day Transport Stream storage and 30 day Proxy storage includes the following:</t>
    </r>
  </si>
  <si>
    <r>
      <t>ASI/IP</t>
    </r>
    <r>
      <rPr>
        <sz val="11"/>
        <color rgb="FF000000"/>
        <rFont val="Calibri"/>
        <family val="2"/>
        <scheme val="minor"/>
      </rPr>
      <t>*:  Input Card (Configured for 2 IP and 2 ASI Streams)</t>
    </r>
  </si>
  <si>
    <r>
      <rPr>
        <b/>
        <u/>
        <sz val="11"/>
        <color theme="1"/>
        <rFont val="Calibri"/>
        <family val="2"/>
        <scheme val="minor"/>
      </rPr>
      <t>MOD-QOE</t>
    </r>
    <r>
      <rPr>
        <b/>
        <sz val="11"/>
        <color theme="1"/>
        <rFont val="Calibri"/>
        <family val="2"/>
        <scheme val="minor"/>
      </rPr>
      <t xml:space="preserve">* – </t>
    </r>
    <r>
      <rPr>
        <sz val="11"/>
        <color theme="1"/>
        <rFont val="Calibri"/>
        <family val="2"/>
        <scheme val="minor"/>
      </rPr>
      <t>Quality Experience Option (support Twelve (12) inputs)</t>
    </r>
  </si>
  <si>
    <r>
      <rPr>
        <b/>
        <u/>
        <sz val="11"/>
        <color theme="1"/>
        <rFont val="Calibri"/>
        <family val="2"/>
        <scheme val="minor"/>
      </rPr>
      <t>MOD-LM</t>
    </r>
    <r>
      <rPr>
        <b/>
        <sz val="11"/>
        <color theme="1"/>
        <rFont val="Calibri"/>
        <family val="2"/>
        <scheme val="minor"/>
      </rPr>
      <t xml:space="preserve">* – </t>
    </r>
    <r>
      <rPr>
        <sz val="11"/>
        <color theme="1"/>
        <rFont val="Calibri"/>
        <family val="2"/>
        <scheme val="minor"/>
      </rPr>
      <t xml:space="preserve">Loudness Compliance &amp; Logging Module w/ MOD- ARL and MOD-EPG report packages 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</si>
  <si>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BMS-VLP-TS* </t>
    </r>
    <r>
      <rPr>
        <b/>
        <sz val="11"/>
        <color theme="1"/>
        <rFont val="Calibri"/>
        <family val="2"/>
        <scheme val="minor"/>
      </rPr>
      <t>(IF AVAILABLE</t>
    </r>
    <r>
      <rPr>
        <sz val="11"/>
        <color theme="1"/>
        <rFont val="Calibri"/>
        <family val="2"/>
        <scheme val="minor"/>
      </rPr>
      <t>)</t>
    </r>
  </si>
  <si>
    <t>TOTAL YEAR ONE COSTS for VIDEO LOGGING PLATFORM (Transport Stream):</t>
  </si>
  <si>
    <t>3.2.4.2</t>
  </si>
  <si>
    <r>
      <t xml:space="preserve">VIDEO LOGGING PLATFORM (Baseband)  </t>
    </r>
    <r>
      <rPr>
        <b/>
        <u/>
        <sz val="11"/>
        <color theme="1"/>
        <rFont val="Calibri"/>
        <family val="2"/>
        <scheme val="minor"/>
      </rPr>
      <t>BMS-VLP-BB</t>
    </r>
    <r>
      <rPr>
        <b/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provides 30 day FIFO proxy storage including: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</si>
  <si>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BMS-VLP-BB*   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</si>
  <si>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VIDEO LOGGING PLATFORM (Baseband):</t>
  </si>
  <si>
    <t>3.2.5</t>
  </si>
  <si>
    <r>
      <t xml:space="preserve">REAL-TIME TRANSPORT STREAM DECODER/MONITOR RT-TS-D/M* </t>
    </r>
    <r>
      <rPr>
        <sz val="11"/>
        <color theme="1"/>
        <rFont val="Calibri"/>
        <family val="2"/>
        <scheme val="minor"/>
      </rPr>
      <t xml:space="preserve">(EIA-310 RACK MOUNTABLE)  </t>
    </r>
    <r>
      <rPr>
        <u/>
        <sz val="11"/>
        <color theme="1"/>
        <rFont val="Calibri"/>
        <family val="2"/>
        <scheme val="minor"/>
      </rPr>
      <t>DVEO Allview 8VSB-HD-SDI+IP</t>
    </r>
    <r>
      <rPr>
        <sz val="11"/>
        <color theme="1"/>
        <rFont val="Calibri"/>
        <family val="2"/>
        <scheme val="minor"/>
      </rPr>
      <t xml:space="preserve">* </t>
    </r>
  </si>
  <si>
    <r>
      <rPr>
        <b/>
        <u/>
        <sz val="11"/>
        <color rgb="FF000000"/>
        <rFont val="Calibri"/>
        <family val="2"/>
        <scheme val="minor"/>
      </rPr>
      <t>RT-TS-D/M DISPLAY</t>
    </r>
    <r>
      <rPr>
        <b/>
        <sz val="11"/>
        <color rgb="FF000000"/>
        <rFont val="Calibri"/>
        <family val="2"/>
        <scheme val="minor"/>
      </rPr>
      <t>*</t>
    </r>
    <r>
      <rPr>
        <sz val="11"/>
        <color rgb="FF000000"/>
        <rFont val="Calibri"/>
        <family val="2"/>
        <scheme val="minor"/>
      </rPr>
      <t>: 4.3-inch, LCD Monitor &amp; Audio Monitor</t>
    </r>
  </si>
  <si>
    <r>
      <rPr>
        <b/>
        <u/>
        <sz val="11"/>
        <color theme="1"/>
        <rFont val="Calibri"/>
        <family val="2"/>
        <scheme val="minor"/>
      </rPr>
      <t>SMPTE 292, SMPTE 259, and 8VSB</t>
    </r>
    <r>
      <rPr>
        <sz val="11"/>
        <color theme="1"/>
        <rFont val="Calibri"/>
        <family val="2"/>
        <scheme val="minor"/>
      </rPr>
      <t>*: Input Ports</t>
    </r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</si>
  <si>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RT-TS-D/M*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</si>
  <si>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REAL-TIME TRANSPORT STREAM DECODER/MONITOR:</t>
  </si>
  <si>
    <t>3.2.6</t>
  </si>
  <si>
    <r>
      <t>TRANSPORT STREAM MONITORING PROBE (TSM-P)*</t>
    </r>
    <r>
      <rPr>
        <sz val="11"/>
        <color theme="1"/>
        <rFont val="Calibri"/>
        <family val="2"/>
        <scheme val="minor"/>
      </rPr>
      <t xml:space="preserve">: </t>
    </r>
  </si>
  <si>
    <t>TSM-P: CONFIGURATION A INCLUDES THE FOLLOWING ITEMS</t>
  </si>
  <si>
    <t>TNS4200-HW-M4-AC2*</t>
  </si>
  <si>
    <t>TV-PWR-CAB-US*</t>
  </si>
  <si>
    <t>NX-HW-ASI-IO-X4-M *</t>
  </si>
  <si>
    <t>TNS4200-SW-MPTX5*</t>
  </si>
  <si>
    <t>TNS4200-SW-QoES20*</t>
  </si>
  <si>
    <t>TNS4200-SW-FEC*</t>
  </si>
  <si>
    <t>TNS4200-SW-AMMX10*</t>
  </si>
  <si>
    <t>24062 VIP-SW-MONITOR*</t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</si>
  <si>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CONFIGURATION A</t>
    </r>
    <r>
      <rPr>
        <sz val="11"/>
        <color theme="1"/>
        <rFont val="Calibri"/>
        <family val="2"/>
        <scheme val="minor"/>
      </rPr>
      <t xml:space="preserve">* </t>
    </r>
    <r>
      <rPr>
        <b/>
        <sz val="11"/>
        <color theme="1"/>
        <rFont val="Calibri"/>
        <family val="2"/>
        <scheme val="minor"/>
      </rPr>
      <t>(IF AVAILABLE)</t>
    </r>
  </si>
  <si>
    <t>TSM-P: CONFIGURATION B INCLUDES THE FOLLOWING ITEMS</t>
  </si>
  <si>
    <t>TNS4200-SW-MPTX1*</t>
  </si>
  <si>
    <t>TNS4200-SW-AMMX1*</t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</si>
  <si>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CONFIGURATION B</t>
    </r>
    <r>
      <rPr>
        <sz val="11"/>
        <color theme="1"/>
        <rFont val="Calibri"/>
        <family val="2"/>
        <scheme val="minor"/>
      </rPr>
      <t xml:space="preserve">* </t>
    </r>
    <r>
      <rPr>
        <b/>
        <sz val="11"/>
        <color theme="1"/>
        <rFont val="Calibri"/>
        <family val="2"/>
        <scheme val="minor"/>
      </rPr>
      <t>(IF AVAILABLE)</t>
    </r>
  </si>
  <si>
    <t>TSM-P: CONFIGURATION C INCLUDES THE FOLLOWING ITEMS</t>
  </si>
  <si>
    <t>TNS4200-HW-F4-AC*</t>
  </si>
  <si>
    <t>TNS4200-SW-AMMX5*</t>
  </si>
  <si>
    <r>
      <rPr>
        <b/>
        <sz val="11"/>
        <color theme="1"/>
        <rFont val="Calibri"/>
        <family val="2"/>
        <scheme val="minor"/>
      </rPr>
      <t>REDUNDANT HARDWARE:</t>
    </r>
    <r>
      <rPr>
        <sz val="11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family val="2"/>
        <scheme val="minor"/>
      </rPr>
      <t>CONFIGURATION C</t>
    </r>
    <r>
      <rPr>
        <sz val="11"/>
        <color theme="1"/>
        <rFont val="Calibri"/>
        <family val="2"/>
        <scheme val="minor"/>
      </rPr>
      <t xml:space="preserve">* </t>
    </r>
    <r>
      <rPr>
        <b/>
        <sz val="11"/>
        <color theme="1"/>
        <rFont val="Calibri"/>
        <family val="2"/>
        <scheme val="minor"/>
      </rPr>
      <t>(IF AVAILABLE)</t>
    </r>
  </si>
  <si>
    <t>TOTAL YEAR ONE COSTS for TSM-P (CONFIGURATIONS A, B, &amp; C):</t>
  </si>
  <si>
    <t>VIDEO SERVICE AND NETWORK MANAGEMENT SOFTWARE</t>
  </si>
  <si>
    <t>SYSTEM SOFTWARE</t>
  </si>
  <si>
    <t>3.2.7</t>
  </si>
  <si>
    <t>Video (IPATH Level B Node)*</t>
  </si>
  <si>
    <t xml:space="preserve">                N-VIP-SW-NODE-B*</t>
  </si>
  <si>
    <t>TOTAL YEAR ONE COSTS for NETWORK MANAGEMENT SOFTWARE:</t>
  </si>
  <si>
    <t>MPEG2 SigMon YEAR 2 MAINTENANCE (EXTENDED WARRANTY &amp; SUPPORT)</t>
  </si>
  <si>
    <t>SYSTEM SUPPORT</t>
  </si>
  <si>
    <t>3.3.5.2</t>
  </si>
  <si>
    <r>
      <rPr>
        <b/>
        <u/>
        <sz val="11"/>
        <color theme="1"/>
        <rFont val="Calibri"/>
        <family val="2"/>
        <scheme val="minor"/>
      </rPr>
      <t>CONTRACT YEAR 2</t>
    </r>
    <r>
      <rPr>
        <sz val="11"/>
        <color theme="1"/>
        <rFont val="Calibri"/>
        <family val="2"/>
        <scheme val="minor"/>
      </rPr>
      <t>: 12 MONTH - EXTENDED WARRANTY &amp; SUPPORT for H/W and S/W</t>
    </r>
  </si>
  <si>
    <t>TOTAL YEAR 2 COSTS for MAINTENANCE (EXTENDED WARRANTY &amp; SUPPORT):</t>
  </si>
  <si>
    <t>MPEG2 SigMon YEAR 3 MAINTENANCE (EXTENDED WARRANTY &amp; SUPPORT)</t>
  </si>
  <si>
    <t>3.3.5.3</t>
  </si>
  <si>
    <r>
      <rPr>
        <b/>
        <u/>
        <sz val="11"/>
        <color theme="1"/>
        <rFont val="Calibri"/>
        <family val="2"/>
        <scheme val="minor"/>
      </rPr>
      <t>CONTRACT YEAR 3</t>
    </r>
    <r>
      <rPr>
        <sz val="11"/>
        <color theme="1"/>
        <rFont val="Calibri"/>
        <family val="2"/>
        <scheme val="minor"/>
      </rPr>
      <t>: 12 MONTH - EXTENDED WARRANTY &amp; SUPPORT for H/W and S/W</t>
    </r>
  </si>
  <si>
    <t>TOTAL YEAR 3 COSTS for MAINTENANCE (EXTENDED WARRANTY &amp; SUPPORT):</t>
  </si>
  <si>
    <t>TOTAL YEAR 1 COSTS</t>
  </si>
  <si>
    <t>A/R</t>
  </si>
  <si>
    <t>MPEG2 SigMon Year 2 Maintenance</t>
  </si>
  <si>
    <t>TOTAL YEAR 2 COSTS</t>
  </si>
  <si>
    <t>MPEG2 SigMon Year 3 Maintenance</t>
  </si>
  <si>
    <t>TOTAL YEAR 3 COSTS</t>
  </si>
  <si>
    <t xml:space="preserve"> T3068 - MPEG2 Signal Monitoring - TOTAL PROJECT COSTS</t>
  </si>
  <si>
    <t>TOTAL PROJECT COST</t>
  </si>
  <si>
    <r>
      <rPr>
        <b/>
        <u/>
        <sz val="11"/>
        <color theme="1"/>
        <rFont val="Calibri"/>
        <family val="2"/>
        <scheme val="minor"/>
      </rPr>
      <t>TOTAL COST CONTRACT YEAR 1, 2, &amp; 3</t>
    </r>
    <r>
      <rPr>
        <sz val="11"/>
        <color theme="1"/>
        <rFont val="Calibri"/>
        <family val="2"/>
        <scheme val="minor"/>
      </rPr>
      <t xml:space="preserve">: T3068 - MPEG2 Signal Monitoring (NJPBA)                          </t>
    </r>
    <r>
      <rPr>
        <b/>
        <u/>
        <sz val="11"/>
        <color theme="1"/>
        <rFont val="Calibri"/>
        <family val="2"/>
        <scheme val="minor"/>
      </rPr>
      <t>SOLICITATION {RFP}</t>
    </r>
    <r>
      <rPr>
        <sz val="11"/>
        <color theme="1"/>
        <rFont val="Calibri"/>
        <family val="2"/>
        <scheme val="minor"/>
      </rPr>
      <t>: 17DPP00069</t>
    </r>
  </si>
  <si>
    <r>
      <t>*</t>
    </r>
    <r>
      <rPr>
        <b/>
        <sz val="9"/>
        <color theme="1"/>
        <rFont val="Arial"/>
        <family val="2"/>
      </rPr>
      <t>(The Configuration and Part Numbers that are referenced above utilize Various Manufacture's Part Number and Product Naming Conventions. This has been provided for the convenience of the Vendor’s {Contractor’s} planning to provide a Quote {Proposal} offering a functional equivalent to the devices specified within the Solicitation {RFP}).</t>
    </r>
  </si>
  <si>
    <t>3.4.1</t>
  </si>
  <si>
    <t>3.4.2</t>
  </si>
  <si>
    <t>3.4.3</t>
  </si>
  <si>
    <t>SYSTEM TRAINING</t>
  </si>
  <si>
    <t>TOTAL COSTS for SYSTEM TRAINING - OPERATIONS and SURVEILLANCE:</t>
  </si>
  <si>
    <t>TOTAL COSTS for SYSTEM TRAINING - SYSTEM ADMINISTRATION:</t>
  </si>
  <si>
    <t>TOTAL COSTS for SYSTEM TRAINING - MAINTENANCE and UPGRADES:</t>
  </si>
  <si>
    <t>SUMMARY OF PROJECT CHARGES for MPEG2 SigMon HARDWARE, SOFTWARE, TRAINING,and SUPPORT</t>
  </si>
  <si>
    <t xml:space="preserve">MPEG2 SigMon Year 1 Hardware, Software, Firmware, Support, Training, and Warranty </t>
  </si>
  <si>
    <t>3.2.1 to 3.2.7 &amp; 3.3.5.1 &amp; 3.4</t>
  </si>
  <si>
    <r>
      <t>CONTRACT YEAR 1:</t>
    </r>
    <r>
      <rPr>
        <sz val="11"/>
        <color theme="1"/>
        <rFont val="Calibri"/>
        <family val="2"/>
        <scheme val="minor"/>
      </rPr>
      <t xml:space="preserve"> MPEG2 SigMon - HARDWARE, SOFTWARE, FIRMWARE, SUPPORT, TRAINING, and WARRANTY</t>
    </r>
  </si>
  <si>
    <r>
      <rPr>
        <b/>
        <u/>
        <sz val="11"/>
        <color theme="1"/>
        <rFont val="Calibri"/>
        <family val="2"/>
        <scheme val="minor"/>
      </rPr>
      <t>CONTRACT YEAR 2</t>
    </r>
    <r>
      <rPr>
        <sz val="11"/>
        <color theme="1"/>
        <rFont val="Calibri"/>
        <family val="2"/>
        <scheme val="minor"/>
      </rPr>
      <t>: MPEG2 SigMon - 12 MONTH EXTENDED WARRANTY &amp; SUPPORT HARDWARE and SOFTWARE</t>
    </r>
  </si>
  <si>
    <r>
      <rPr>
        <b/>
        <u/>
        <sz val="11"/>
        <color theme="1"/>
        <rFont val="Calibri"/>
        <family val="2"/>
        <scheme val="minor"/>
      </rPr>
      <t>CONTRACT YEAR 3</t>
    </r>
    <r>
      <rPr>
        <sz val="11"/>
        <color theme="1"/>
        <rFont val="Calibri"/>
        <family val="2"/>
        <scheme val="minor"/>
      </rPr>
      <t>: MPEG2 SigMon - 12 MONTH EXTENDED WARRANTY &amp; SUPPORT HARDWARE and SOFTWARE</t>
    </r>
  </si>
  <si>
    <t>OPERATIONS and SURVEILLANCE</t>
  </si>
  <si>
    <t>SYSTEM ADMINISTRATION</t>
  </si>
  <si>
    <t>MAINTENANCE and UPGRADES</t>
  </si>
  <si>
    <t>OPERATIONS and SURVEILLANCE TRAINING</t>
  </si>
  <si>
    <t xml:space="preserve"> SYSTEM ADMINISTRATION TRAINING</t>
  </si>
  <si>
    <t>MAINTENANCE and UPGRADES TRAINING</t>
  </si>
  <si>
    <t>3.2.1 to 3.2.7 &amp; 3.3.5.1 to 3.3.5.3 &amp; 3.4</t>
  </si>
  <si>
    <t>MPEG2 SigMon Hardware and Software (NJPBA) Version - 081117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</si>
</sst>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45">
    <xf numFmtId="0" fontId="0" fillId="0" borderId="0" xfId="0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vertical="center"/>
    </xf>
    <xf numFmtId="0" fontId="5" fillId="0" borderId="14" xfId="0" applyFont="1" applyBorder="1" applyAlignment="1">
      <alignment vertical="center" wrapText="1"/>
    </xf>
    <xf numFmtId="0" fontId="0" fillId="0" borderId="7" xfId="0" applyFont="1" applyFill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5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44" fontId="1" fillId="0" borderId="1" xfId="1" applyFont="1" applyBorder="1" applyAlignment="1" applyProtection="1">
      <alignment horizontal="center" vertical="center" wrapText="1"/>
      <protection locked="0"/>
    </xf>
    <xf numFmtId="44" fontId="2" fillId="0" borderId="1" xfId="1" applyFont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/>
    </xf>
    <xf numFmtId="0" fontId="0" fillId="3" borderId="17" xfId="0" applyFont="1" applyFill="1" applyBorder="1" applyAlignment="1">
      <alignment horizontal="left" vertical="center" wrapText="1"/>
    </xf>
    <xf numFmtId="0" fontId="0" fillId="3" borderId="17" xfId="0" applyFont="1" applyFill="1" applyBorder="1" applyAlignment="1">
      <alignment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0" xfId="0" applyFont="1" applyFill="1" applyBorder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vertical="center"/>
    </xf>
    <xf numFmtId="0" fontId="2" fillId="0" borderId="14" xfId="0" applyFont="1" applyFill="1" applyBorder="1" applyAlignment="1">
      <alignment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25" xfId="0" applyFont="1" applyBorder="1" applyAlignment="1">
      <alignment vertical="center"/>
    </xf>
    <xf numFmtId="0" fontId="0" fillId="0" borderId="4" xfId="0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vertical="center" wrapText="1"/>
    </xf>
    <xf numFmtId="44" fontId="1" fillId="0" borderId="1" xfId="1" applyFont="1" applyFill="1" applyBorder="1" applyAlignment="1" applyProtection="1">
      <alignment horizontal="center" vertical="center" wrapText="1"/>
      <protection locked="0"/>
    </xf>
    <xf numFmtId="44" fontId="2" fillId="0" borderId="1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/>
    </xf>
    <xf numFmtId="0" fontId="0" fillId="3" borderId="18" xfId="0" applyFont="1" applyFill="1" applyBorder="1" applyAlignment="1">
      <alignment horizontal="left" vertical="center" wrapText="1"/>
    </xf>
    <xf numFmtId="0" fontId="0" fillId="3" borderId="18" xfId="0" applyFont="1" applyFill="1" applyBorder="1" applyAlignment="1">
      <alignment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0" fillId="3" borderId="18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44" fontId="2" fillId="0" borderId="1" xfId="0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44" fontId="2" fillId="0" borderId="29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5" fillId="0" borderId="31" xfId="0" applyFont="1" applyBorder="1" applyAlignment="1">
      <alignment vertical="center" wrapText="1"/>
    </xf>
    <xf numFmtId="0" fontId="0" fillId="0" borderId="32" xfId="0" applyFont="1" applyBorder="1" applyAlignment="1">
      <alignment vertical="center" wrapText="1"/>
    </xf>
    <xf numFmtId="0" fontId="0" fillId="0" borderId="33" xfId="0" applyFont="1" applyBorder="1" applyAlignment="1">
      <alignment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ill="1" applyBorder="1"/>
    <xf numFmtId="0" fontId="2" fillId="4" borderId="2" xfId="0" applyFont="1" applyFill="1" applyBorder="1" applyAlignment="1">
      <alignment horizontal="center" vertical="center" wrapText="1"/>
    </xf>
    <xf numFmtId="0" fontId="0" fillId="0" borderId="21" xfId="0" applyFont="1" applyFill="1" applyBorder="1" applyAlignment="1">
      <alignment horizontal="center" vertical="center" wrapText="1"/>
    </xf>
    <xf numFmtId="0" fontId="5" fillId="0" borderId="34" xfId="0" applyFont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4" fontId="1" fillId="0" borderId="1" xfId="1" applyFont="1" applyFill="1" applyBorder="1" applyAlignment="1" applyProtection="1">
      <alignment horizontal="center" vertical="center"/>
      <protection locked="0"/>
    </xf>
    <xf numFmtId="44" fontId="2" fillId="0" borderId="1" xfId="0" applyNumberFormat="1" applyFont="1" applyFill="1" applyBorder="1" applyAlignment="1">
      <alignment vertical="center"/>
    </xf>
    <xf numFmtId="0" fontId="2" fillId="4" borderId="27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0" fillId="3" borderId="29" xfId="0" applyFont="1" applyFill="1" applyBorder="1" applyAlignment="1">
      <alignment horizontal="center" vertical="center" wrapText="1"/>
    </xf>
    <xf numFmtId="44" fontId="2" fillId="0" borderId="15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 wrapText="1"/>
    </xf>
    <xf numFmtId="44" fontId="2" fillId="0" borderId="0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0" fillId="0" borderId="0" xfId="0" applyFont="1" applyBorder="1"/>
    <xf numFmtId="0" fontId="6" fillId="0" borderId="12" xfId="0" applyFont="1" applyBorder="1" applyAlignment="1">
      <alignment horizontal="left" vertical="center" wrapText="1"/>
    </xf>
    <xf numFmtId="0" fontId="2" fillId="0" borderId="15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vertical="center" wrapText="1"/>
    </xf>
    <xf numFmtId="0" fontId="0" fillId="3" borderId="3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vertical="center"/>
    </xf>
    <xf numFmtId="0" fontId="2" fillId="3" borderId="4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4" borderId="27" xfId="0" applyFont="1" applyFill="1" applyBorder="1" applyAlignment="1">
      <alignment horizontal="center" vertical="center"/>
    </xf>
    <xf numFmtId="0" fontId="0" fillId="4" borderId="29" xfId="0" applyFont="1" applyFill="1" applyBorder="1" applyAlignment="1">
      <alignment horizontal="center" vertical="center"/>
    </xf>
    <xf numFmtId="0" fontId="0" fillId="3" borderId="29" xfId="0" applyFont="1" applyFill="1" applyBorder="1" applyAlignment="1">
      <alignment horizontal="center" vertical="center"/>
    </xf>
    <xf numFmtId="44" fontId="2" fillId="0" borderId="15" xfId="0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44" fontId="2" fillId="0" borderId="0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3" borderId="41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4" xfId="0" applyFont="1" applyFill="1" applyBorder="1" applyAlignment="1">
      <alignment horizontal="center" vertical="center" wrapText="1"/>
    </xf>
    <xf numFmtId="0" fontId="0" fillId="3" borderId="28" xfId="0" applyFont="1" applyFill="1" applyBorder="1" applyAlignment="1">
      <alignment horizontal="center" vertical="center" wrapText="1"/>
    </xf>
    <xf numFmtId="0" fontId="2" fillId="4" borderId="42" xfId="0" applyFont="1" applyFill="1" applyBorder="1" applyAlignment="1">
      <alignment horizontal="center" vertical="center" wrapText="1"/>
    </xf>
    <xf numFmtId="0" fontId="0" fillId="3" borderId="43" xfId="0" applyFont="1" applyFill="1" applyBorder="1" applyAlignment="1">
      <alignment horizontal="center" vertical="center" wrapText="1"/>
    </xf>
    <xf numFmtId="0" fontId="6" fillId="0" borderId="39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justify" vertical="center" wrapText="1"/>
    </xf>
    <xf numFmtId="0" fontId="6" fillId="0" borderId="41" xfId="0" applyFont="1" applyBorder="1" applyAlignment="1">
      <alignment horizontal="center" vertical="center" wrapText="1"/>
    </xf>
    <xf numFmtId="0" fontId="0" fillId="0" borderId="32" xfId="0" applyFont="1" applyBorder="1" applyAlignment="1">
      <alignment horizontal="justify" vertical="center" wrapText="1"/>
    </xf>
    <xf numFmtId="0" fontId="0" fillId="3" borderId="23" xfId="0" applyFill="1" applyBorder="1" applyAlignment="1">
      <alignment wrapText="1"/>
    </xf>
    <xf numFmtId="0" fontId="0" fillId="3" borderId="23" xfId="0" applyFont="1" applyFill="1" applyBorder="1" applyAlignment="1">
      <alignment horizontal="center" vertical="center" wrapText="1"/>
    </xf>
    <xf numFmtId="0" fontId="0" fillId="3" borderId="26" xfId="0" applyFont="1" applyFill="1" applyBorder="1" applyAlignment="1">
      <alignment horizontal="center" vertical="center" wrapText="1"/>
    </xf>
    <xf numFmtId="0" fontId="6" fillId="0" borderId="44" xfId="0" applyFont="1" applyFill="1" applyBorder="1" applyAlignment="1">
      <alignment horizontal="center" vertical="center" wrapText="1"/>
    </xf>
    <xf numFmtId="0" fontId="0" fillId="0" borderId="33" xfId="0" applyFont="1" applyBorder="1" applyAlignment="1">
      <alignment horizontal="justify" vertical="center" wrapText="1"/>
    </xf>
    <xf numFmtId="44" fontId="2" fillId="0" borderId="1" xfId="0" applyNumberFormat="1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left" vertical="center" wrapText="1"/>
    </xf>
    <xf numFmtId="0" fontId="2" fillId="3" borderId="40" xfId="0" applyFont="1" applyFill="1" applyBorder="1" applyAlignment="1">
      <alignment horizontal="left" vertical="center" wrapText="1"/>
    </xf>
    <xf numFmtId="0" fontId="6" fillId="0" borderId="39" xfId="0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left" vertical="center" wrapText="1"/>
    </xf>
    <xf numFmtId="0" fontId="6" fillId="0" borderId="41" xfId="0" applyFont="1" applyFill="1" applyBorder="1" applyAlignment="1">
      <alignment horizontal="center" vertical="center" wrapText="1"/>
    </xf>
    <xf numFmtId="0" fontId="0" fillId="0" borderId="14" xfId="0" applyFont="1" applyBorder="1" applyAlignment="1">
      <alignment horizontal="left" vertical="center" wrapText="1"/>
    </xf>
    <xf numFmtId="0" fontId="0" fillId="0" borderId="25" xfId="0" applyFont="1" applyBorder="1" applyAlignment="1">
      <alignment horizontal="left" vertical="center" wrapText="1"/>
    </xf>
    <xf numFmtId="0" fontId="0" fillId="0" borderId="40" xfId="0" applyFont="1" applyBorder="1" applyAlignment="1">
      <alignment horizontal="center" vertical="center" wrapText="1"/>
    </xf>
    <xf numFmtId="44" fontId="0" fillId="0" borderId="1" xfId="1" applyFont="1" applyFill="1" applyBorder="1" applyAlignment="1" applyProtection="1">
      <alignment horizontal="left" vertical="center" wrapText="1"/>
      <protection locked="0"/>
    </xf>
    <xf numFmtId="0" fontId="0" fillId="0" borderId="39" xfId="0" applyFont="1" applyBorder="1" applyAlignment="1">
      <alignment horizontal="center" vertical="center"/>
    </xf>
    <xf numFmtId="0" fontId="0" fillId="0" borderId="41" xfId="0" applyFont="1" applyBorder="1" applyAlignment="1">
      <alignment horizontal="center" vertical="center"/>
    </xf>
    <xf numFmtId="0" fontId="0" fillId="0" borderId="44" xfId="0" applyFont="1" applyBorder="1" applyAlignment="1">
      <alignment horizontal="center" vertical="center"/>
    </xf>
    <xf numFmtId="0" fontId="0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44" fontId="0" fillId="0" borderId="6" xfId="1" applyFont="1" applyFill="1" applyBorder="1" applyAlignment="1" applyProtection="1">
      <alignment horizontal="left" vertical="center" wrapText="1"/>
      <protection locked="0"/>
    </xf>
    <xf numFmtId="44" fontId="2" fillId="0" borderId="6" xfId="0" applyNumberFormat="1" applyFont="1" applyFill="1" applyBorder="1" applyAlignment="1">
      <alignment horizontal="center" vertical="center"/>
    </xf>
    <xf numFmtId="0" fontId="2" fillId="3" borderId="3" xfId="0" applyFont="1" applyFill="1" applyBorder="1" applyAlignment="1">
      <alignment vertical="center"/>
    </xf>
    <xf numFmtId="0" fontId="2" fillId="4" borderId="29" xfId="0" applyFont="1" applyFill="1" applyBorder="1" applyAlignment="1">
      <alignment vertical="center" wrapText="1"/>
    </xf>
    <xf numFmtId="44" fontId="2" fillId="0" borderId="29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/>
    <xf numFmtId="0" fontId="0" fillId="0" borderId="0" xfId="0" applyFont="1" applyFill="1" applyBorder="1" applyAlignment="1"/>
    <xf numFmtId="0" fontId="8" fillId="4" borderId="27" xfId="0" applyFont="1" applyFill="1" applyBorder="1" applyAlignment="1">
      <alignment horizontal="center" wrapText="1"/>
    </xf>
    <xf numFmtId="0" fontId="8" fillId="4" borderId="1" xfId="0" applyFont="1" applyFill="1" applyBorder="1" applyAlignment="1">
      <alignment horizontal="center" wrapText="1"/>
    </xf>
    <xf numFmtId="0" fontId="0" fillId="0" borderId="47" xfId="0" applyFont="1" applyFill="1" applyBorder="1" applyAlignment="1">
      <alignment horizontal="center" vertical="center"/>
    </xf>
    <xf numFmtId="0" fontId="0" fillId="0" borderId="48" xfId="0" applyFont="1" applyBorder="1" applyAlignment="1">
      <alignment horizontal="left" vertical="center"/>
    </xf>
    <xf numFmtId="0" fontId="0" fillId="3" borderId="49" xfId="0" applyFont="1" applyFill="1" applyBorder="1" applyAlignment="1">
      <alignment horizontal="center" vertical="center"/>
    </xf>
    <xf numFmtId="0" fontId="0" fillId="0" borderId="50" xfId="0" applyFont="1" applyBorder="1" applyAlignment="1">
      <alignment horizontal="left" vertical="center"/>
    </xf>
    <xf numFmtId="0" fontId="0" fillId="3" borderId="18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right" vertical="center" wrapText="1"/>
    </xf>
    <xf numFmtId="0" fontId="8" fillId="4" borderId="3" xfId="0" applyFont="1" applyFill="1" applyBorder="1" applyAlignment="1">
      <alignment horizontal="center" wrapText="1"/>
    </xf>
    <xf numFmtId="0" fontId="0" fillId="0" borderId="1" xfId="0" applyBorder="1" applyAlignment="1">
      <alignment vertical="center"/>
    </xf>
    <xf numFmtId="0" fontId="0" fillId="3" borderId="4" xfId="0" applyFont="1" applyFill="1" applyBorder="1" applyAlignment="1"/>
    <xf numFmtId="0" fontId="0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9" fillId="0" borderId="0" xfId="0" applyFont="1" applyFill="1" applyBorder="1"/>
    <xf numFmtId="0" fontId="10" fillId="0" borderId="0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0" fontId="2" fillId="4" borderId="4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4" xfId="0" applyBorder="1" applyAlignment="1">
      <alignment vertical="center"/>
    </xf>
    <xf numFmtId="44" fontId="2" fillId="0" borderId="1" xfId="0" applyNumberFormat="1" applyFont="1" applyBorder="1"/>
    <xf numFmtId="44" fontId="2" fillId="0" borderId="15" xfId="1" applyFont="1" applyBorder="1" applyProtection="1">
      <protection locked="0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center"/>
    </xf>
    <xf numFmtId="0" fontId="2" fillId="0" borderId="0" xfId="0" applyFont="1" applyBorder="1"/>
    <xf numFmtId="0" fontId="0" fillId="3" borderId="1" xfId="0" applyFont="1" applyFill="1" applyBorder="1" applyAlignment="1">
      <alignment vertical="center"/>
    </xf>
    <xf numFmtId="0" fontId="0" fillId="3" borderId="15" xfId="0" applyFont="1" applyFill="1" applyBorder="1" applyAlignment="1">
      <alignment vertical="center"/>
    </xf>
    <xf numFmtId="0" fontId="0" fillId="0" borderId="7" xfId="0" applyBorder="1" applyAlignment="1">
      <alignment horizontal="center" vertical="center"/>
    </xf>
    <xf numFmtId="0" fontId="0" fillId="0" borderId="7" xfId="0" applyBorder="1"/>
    <xf numFmtId="0" fontId="2" fillId="4" borderId="1" xfId="0" applyFont="1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4" fontId="2" fillId="0" borderId="1" xfId="1" applyFont="1" applyBorder="1"/>
    <xf numFmtId="0" fontId="0" fillId="0" borderId="0" xfId="0" applyBorder="1" applyAlignment="1">
      <alignment horizontal="center" vertical="center"/>
    </xf>
    <xf numFmtId="0" fontId="0" fillId="0" borderId="0" xfId="0" applyFont="1" applyFill="1" applyBorder="1" applyAlignment="1">
      <alignment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44" fontId="1" fillId="0" borderId="17" xfId="1" applyFont="1" applyFill="1" applyBorder="1" applyAlignment="1" applyProtection="1">
      <alignment horizontal="left" vertical="center" wrapText="1"/>
      <protection locked="0"/>
    </xf>
    <xf numFmtId="44" fontId="2" fillId="0" borderId="10" xfId="1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left" vertical="center" wrapText="1"/>
    </xf>
    <xf numFmtId="0" fontId="0" fillId="0" borderId="26" xfId="0" applyFont="1" applyBorder="1" applyAlignment="1">
      <alignment horizontal="left" vertical="center" wrapText="1"/>
    </xf>
    <xf numFmtId="44" fontId="2" fillId="0" borderId="6" xfId="1" applyFont="1" applyFill="1" applyBorder="1" applyAlignment="1">
      <alignment horizontal="center" vertical="center" wrapText="1"/>
    </xf>
    <xf numFmtId="44" fontId="2" fillId="0" borderId="8" xfId="1" applyFont="1" applyFill="1" applyBorder="1" applyAlignment="1">
      <alignment horizontal="center" vertical="center" wrapText="1"/>
    </xf>
    <xf numFmtId="44" fontId="2" fillId="0" borderId="15" xfId="1" applyFont="1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0" borderId="3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 wrapText="1"/>
    </xf>
    <xf numFmtId="44" fontId="1" fillId="0" borderId="6" xfId="1" applyFont="1" applyBorder="1" applyAlignment="1" applyProtection="1">
      <alignment horizontal="center" vertical="center" wrapText="1"/>
      <protection locked="0"/>
    </xf>
    <xf numFmtId="44" fontId="1" fillId="0" borderId="8" xfId="1" applyFont="1" applyBorder="1" applyAlignment="1" applyProtection="1">
      <alignment horizontal="center" vertical="center" wrapText="1"/>
      <protection locked="0"/>
    </xf>
    <xf numFmtId="44" fontId="1" fillId="0" borderId="15" xfId="1" applyFont="1" applyBorder="1" applyAlignment="1" applyProtection="1">
      <alignment horizontal="center" vertical="center" wrapText="1"/>
      <protection locked="0"/>
    </xf>
    <xf numFmtId="44" fontId="2" fillId="0" borderId="6" xfId="1" applyFont="1" applyBorder="1" applyAlignment="1">
      <alignment horizontal="center" vertical="center" wrapText="1"/>
    </xf>
    <xf numFmtId="44" fontId="2" fillId="0" borderId="8" xfId="1" applyFont="1" applyBorder="1" applyAlignment="1">
      <alignment horizontal="center" vertical="center" wrapText="1"/>
    </xf>
    <xf numFmtId="44" fontId="2" fillId="0" borderId="15" xfId="1" applyFont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/>
    </xf>
    <xf numFmtId="0" fontId="2" fillId="3" borderId="8" xfId="0" applyFont="1" applyFill="1" applyBorder="1" applyAlignment="1">
      <alignment horizontal="center"/>
    </xf>
    <xf numFmtId="0" fontId="2" fillId="3" borderId="15" xfId="0" applyFont="1" applyFill="1" applyBorder="1" applyAlignment="1">
      <alignment horizontal="center"/>
    </xf>
    <xf numFmtId="0" fontId="0" fillId="2" borderId="18" xfId="0" applyFont="1" applyFill="1" applyBorder="1" applyAlignment="1">
      <alignment horizontal="left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right" vertical="center" wrapText="1"/>
    </xf>
    <xf numFmtId="0" fontId="2" fillId="2" borderId="18" xfId="0" applyFont="1" applyFill="1" applyBorder="1" applyAlignment="1">
      <alignment horizontal="left" vertical="center" wrapText="1"/>
    </xf>
    <xf numFmtId="44" fontId="1" fillId="0" borderId="6" xfId="1" applyFont="1" applyFill="1" applyBorder="1" applyAlignment="1" applyProtection="1">
      <alignment horizontal="center" vertical="center" wrapText="1"/>
      <protection locked="0"/>
    </xf>
    <xf numFmtId="44" fontId="1" fillId="0" borderId="8" xfId="1" applyFont="1" applyFill="1" applyBorder="1" applyAlignment="1" applyProtection="1">
      <alignment horizontal="center" vertical="center" wrapText="1"/>
      <protection locked="0"/>
    </xf>
    <xf numFmtId="44" fontId="1" fillId="0" borderId="15" xfId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2" borderId="17" xfId="0" applyFont="1" applyFill="1" applyBorder="1" applyAlignment="1">
      <alignment horizontal="left" vertical="center" wrapText="1"/>
    </xf>
    <xf numFmtId="44" fontId="1" fillId="0" borderId="6" xfId="1" applyFont="1" applyFill="1" applyBorder="1" applyAlignment="1" applyProtection="1">
      <alignment horizontal="center" vertical="center"/>
      <protection locked="0"/>
    </xf>
    <xf numFmtId="44" fontId="1" fillId="0" borderId="8" xfId="1" applyFont="1" applyFill="1" applyBorder="1" applyAlignment="1" applyProtection="1">
      <alignment horizontal="center" vertical="center"/>
      <protection locked="0"/>
    </xf>
    <xf numFmtId="44" fontId="1" fillId="0" borderId="15" xfId="1" applyFont="1" applyFill="1" applyBorder="1" applyAlignment="1" applyProtection="1">
      <alignment horizontal="center" vertical="center"/>
      <protection locked="0"/>
    </xf>
    <xf numFmtId="44" fontId="2" fillId="0" borderId="6" xfId="1" applyFont="1" applyFill="1" applyBorder="1" applyAlignment="1">
      <alignment horizontal="center" vertical="center"/>
    </xf>
    <xf numFmtId="44" fontId="2" fillId="0" borderId="8" xfId="1" applyFont="1" applyFill="1" applyBorder="1" applyAlignment="1">
      <alignment horizontal="center" vertical="center"/>
    </xf>
    <xf numFmtId="44" fontId="2" fillId="0" borderId="15" xfId="1" applyFont="1" applyFill="1" applyBorder="1" applyAlignment="1">
      <alignment horizontal="center" vertical="center"/>
    </xf>
    <xf numFmtId="0" fontId="2" fillId="4" borderId="29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wrapText="1"/>
    </xf>
    <xf numFmtId="0" fontId="2" fillId="0" borderId="23" xfId="0" applyFont="1" applyFill="1" applyBorder="1" applyAlignment="1">
      <alignment horizontal="center" vertical="center" wrapText="1"/>
    </xf>
    <xf numFmtId="44" fontId="1" fillId="0" borderId="35" xfId="1" applyFont="1" applyFill="1" applyBorder="1" applyAlignment="1" applyProtection="1">
      <alignment horizontal="center" vertical="center" wrapText="1"/>
      <protection locked="0"/>
    </xf>
    <xf numFmtId="44" fontId="1" fillId="0" borderId="37" xfId="1" applyFont="1" applyFill="1" applyBorder="1" applyAlignment="1" applyProtection="1">
      <alignment horizontal="center" vertical="center" wrapText="1"/>
      <protection locked="0"/>
    </xf>
    <xf numFmtId="44" fontId="2" fillId="0" borderId="36" xfId="1" applyFont="1" applyFill="1" applyBorder="1" applyAlignment="1">
      <alignment horizontal="center" vertical="center"/>
    </xf>
    <xf numFmtId="44" fontId="2" fillId="0" borderId="38" xfId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6" xfId="0" applyFont="1" applyFill="1" applyBorder="1" applyAlignment="1">
      <alignment horizontal="center" vertical="center" wrapText="1"/>
    </xf>
    <xf numFmtId="0" fontId="0" fillId="3" borderId="8" xfId="0" applyFont="1" applyFill="1" applyBorder="1" applyAlignment="1">
      <alignment horizontal="center" vertical="center" wrapText="1"/>
    </xf>
    <xf numFmtId="0" fontId="0" fillId="3" borderId="15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2" fillId="0" borderId="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44" fontId="0" fillId="0" borderId="45" xfId="1" applyFont="1" applyFill="1" applyBorder="1" applyAlignment="1" applyProtection="1">
      <alignment horizontal="center" vertical="center" wrapText="1"/>
      <protection locked="0"/>
    </xf>
    <xf numFmtId="44" fontId="2" fillId="0" borderId="38" xfId="0" applyNumberFormat="1" applyFont="1" applyFill="1" applyBorder="1" applyAlignment="1">
      <alignment horizontal="center" vertical="center"/>
    </xf>
    <xf numFmtId="0" fontId="2" fillId="0" borderId="38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horizontal="center" vertical="center" wrapText="1"/>
    </xf>
    <xf numFmtId="44" fontId="2" fillId="0" borderId="6" xfId="0" applyNumberFormat="1" applyFont="1" applyFill="1" applyBorder="1" applyAlignment="1">
      <alignment horizontal="center" vertical="center"/>
    </xf>
    <xf numFmtId="44" fontId="2" fillId="0" borderId="8" xfId="0" applyNumberFormat="1" applyFont="1" applyFill="1" applyBorder="1" applyAlignment="1">
      <alignment horizontal="center" vertical="center"/>
    </xf>
    <xf numFmtId="44" fontId="2" fillId="0" borderId="15" xfId="0" applyNumberFormat="1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 wrapText="1"/>
    </xf>
    <xf numFmtId="0" fontId="0" fillId="3" borderId="17" xfId="0" applyFont="1" applyFill="1" applyBorder="1" applyAlignment="1">
      <alignment horizontal="center" vertical="center" wrapText="1"/>
    </xf>
    <xf numFmtId="0" fontId="0" fillId="3" borderId="4" xfId="0" applyFont="1" applyFill="1" applyBorder="1" applyAlignment="1">
      <alignment horizontal="center" vertical="center" wrapText="1"/>
    </xf>
    <xf numFmtId="0" fontId="4" fillId="3" borderId="18" xfId="0" applyFont="1" applyFill="1" applyBorder="1" applyAlignment="1">
      <alignment horizontal="center" vertical="center" wrapText="1"/>
    </xf>
    <xf numFmtId="0" fontId="4" fillId="3" borderId="28" xfId="0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28" xfId="0" applyFont="1" applyBorder="1" applyAlignment="1">
      <alignment horizontal="left" vertical="center" wrapText="1"/>
    </xf>
    <xf numFmtId="0" fontId="4" fillId="4" borderId="29" xfId="0" applyFont="1" applyFill="1" applyBorder="1" applyAlignment="1">
      <alignment horizontal="right" vertical="center" wrapText="1"/>
    </xf>
    <xf numFmtId="0" fontId="4" fillId="4" borderId="26" xfId="0" applyFont="1" applyFill="1" applyBorder="1" applyAlignment="1">
      <alignment horizontal="right" vertical="center" wrapText="1"/>
    </xf>
    <xf numFmtId="0" fontId="4" fillId="3" borderId="20" xfId="0" applyFont="1" applyFill="1" applyBorder="1" applyAlignment="1">
      <alignment horizontal="center" vertical="center" wrapText="1"/>
    </xf>
    <xf numFmtId="0" fontId="4" fillId="3" borderId="46" xfId="0" applyFont="1" applyFill="1" applyBorder="1" applyAlignment="1">
      <alignment horizontal="center" vertical="center" wrapText="1"/>
    </xf>
    <xf numFmtId="44" fontId="0" fillId="0" borderId="6" xfId="1" applyFont="1" applyFill="1" applyBorder="1" applyAlignment="1" applyProtection="1">
      <alignment horizontal="center" vertical="center" wrapText="1"/>
      <protection locked="0"/>
    </xf>
    <xf numFmtId="44" fontId="0" fillId="0" borderId="8" xfId="1" applyFont="1" applyFill="1" applyBorder="1" applyAlignment="1" applyProtection="1">
      <alignment horizontal="center" vertical="center" wrapText="1"/>
      <protection locked="0"/>
    </xf>
    <xf numFmtId="44" fontId="0" fillId="0" borderId="15" xfId="1" applyFont="1" applyFill="1" applyBorder="1" applyAlignment="1" applyProtection="1">
      <alignment horizontal="center" vertical="center" wrapText="1"/>
      <protection locked="0"/>
    </xf>
    <xf numFmtId="0" fontId="0" fillId="3" borderId="3" xfId="0" applyFont="1" applyFill="1" applyBorder="1" applyAlignment="1">
      <alignment horizontal="center" vertical="center"/>
    </xf>
    <xf numFmtId="0" fontId="0" fillId="3" borderId="17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/>
    </xf>
    <xf numFmtId="0" fontId="0" fillId="0" borderId="17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44" fontId="0" fillId="0" borderId="6" xfId="1" applyFont="1" applyBorder="1" applyAlignment="1" applyProtection="1">
      <alignment horizontal="center" vertical="center"/>
      <protection locked="0"/>
    </xf>
    <xf numFmtId="44" fontId="0" fillId="0" borderId="8" xfId="1" applyFont="1" applyBorder="1" applyAlignment="1" applyProtection="1">
      <alignment horizontal="center" vertical="center"/>
      <protection locked="0"/>
    </xf>
    <xf numFmtId="44" fontId="0" fillId="0" borderId="15" xfId="1" applyFont="1" applyBorder="1" applyAlignment="1" applyProtection="1">
      <alignment horizontal="center" vertical="center"/>
      <protection locked="0"/>
    </xf>
    <xf numFmtId="0" fontId="4" fillId="4" borderId="17" xfId="0" applyFont="1" applyFill="1" applyBorder="1" applyAlignment="1">
      <alignment horizontal="right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23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2" fillId="0" borderId="27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0" borderId="18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18" xfId="0" applyFont="1" applyFill="1" applyBorder="1" applyAlignment="1">
      <alignment horizontal="center" vertical="center"/>
    </xf>
    <xf numFmtId="0" fontId="0" fillId="0" borderId="28" xfId="0" applyFont="1" applyFill="1" applyBorder="1" applyAlignment="1">
      <alignment horizontal="center" vertical="center"/>
    </xf>
    <xf numFmtId="0" fontId="2" fillId="0" borderId="17" xfId="0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70"/>
  <sheetViews>
    <sheetView showGridLines="0" tabSelected="1" zoomScale="70" zoomScaleNormal="70" zoomScaleSheetLayoutView="70" workbookViewId="0">
      <pane ySplit="2" topLeftCell="A63" activePane="bottomLeft" state="frozenSplit"/>
      <selection pane="bottomLeft" activeCell="H1" sqref="H1"/>
    </sheetView>
  </sheetViews>
  <sheetFormatPr defaultRowHeight="14.5" x14ac:dyDescent="0.35"/>
  <cols>
    <col min="1" max="1" width="2.6328125" style="109" customWidth="1"/>
    <col min="2" max="2" width="10.36328125" style="109" hidden="1" customWidth="1"/>
    <col min="3" max="3" width="10.36328125" style="70" customWidth="1"/>
    <col min="4" max="4" width="5.453125" style="183" customWidth="1"/>
    <col min="5" max="5" width="18.36328125" style="172" customWidth="1"/>
    <col min="6" max="6" width="4.36328125" style="172" bestFit="1" customWidth="1"/>
    <col min="7" max="7" width="4.36328125" style="172" customWidth="1"/>
    <col min="8" max="8" width="86.54296875" style="173" customWidth="1"/>
    <col min="9" max="9" width="13.36328125" style="109" customWidth="1"/>
    <col min="10" max="10" width="10" style="109" customWidth="1"/>
    <col min="11" max="11" width="22.26953125" style="174" customWidth="1"/>
    <col min="12" max="12" width="8.7265625" style="109" customWidth="1"/>
    <col min="13" max="16384" width="8.7265625" style="109"/>
  </cols>
  <sheetData>
    <row r="1" spans="2:11" s="1" customFormat="1" ht="19" thickBot="1" x14ac:dyDescent="0.4">
      <c r="C1" s="2"/>
      <c r="H1" s="3" t="s">
        <v>114</v>
      </c>
    </row>
    <row r="2" spans="2:11" s="1" customFormat="1" ht="29.5" thickBot="1" x14ac:dyDescent="0.4">
      <c r="B2" s="4" t="s">
        <v>0</v>
      </c>
      <c r="C2" s="2"/>
      <c r="D2" s="5" t="s">
        <v>1</v>
      </c>
      <c r="E2" s="6" t="s">
        <v>2</v>
      </c>
      <c r="F2" s="6" t="s">
        <v>3</v>
      </c>
      <c r="G2" s="195" t="s">
        <v>4</v>
      </c>
      <c r="H2" s="196"/>
      <c r="I2" s="6" t="s">
        <v>5</v>
      </c>
      <c r="J2" s="6" t="s">
        <v>6</v>
      </c>
      <c r="K2" s="7" t="s">
        <v>7</v>
      </c>
    </row>
    <row r="3" spans="2:11" s="2" customFormat="1" ht="5" customHeight="1" thickBot="1" x14ac:dyDescent="0.4">
      <c r="G3" s="8"/>
      <c r="H3" s="8"/>
    </row>
    <row r="4" spans="2:11" s="1" customFormat="1" ht="15" customHeight="1" thickBot="1" x14ac:dyDescent="0.4">
      <c r="B4" s="197">
        <v>1</v>
      </c>
      <c r="C4" s="2"/>
      <c r="D4" s="200">
        <v>1</v>
      </c>
      <c r="E4" s="203" t="s">
        <v>8</v>
      </c>
      <c r="F4" s="9">
        <v>1</v>
      </c>
      <c r="G4" s="206" t="s">
        <v>9</v>
      </c>
      <c r="H4" s="207"/>
      <c r="I4" s="200" t="s">
        <v>10</v>
      </c>
      <c r="J4" s="221">
        <v>0</v>
      </c>
      <c r="K4" s="224">
        <f>J4*F4</f>
        <v>0</v>
      </c>
    </row>
    <row r="5" spans="2:11" s="1" customFormat="1" ht="15" thickBot="1" x14ac:dyDescent="0.4">
      <c r="B5" s="198"/>
      <c r="C5" s="2"/>
      <c r="D5" s="201"/>
      <c r="E5" s="204"/>
      <c r="F5" s="227"/>
      <c r="G5" s="10" t="s">
        <v>3</v>
      </c>
      <c r="H5" s="11" t="s">
        <v>4</v>
      </c>
      <c r="I5" s="201"/>
      <c r="J5" s="222"/>
      <c r="K5" s="225"/>
    </row>
    <row r="6" spans="2:11" s="1" customFormat="1" x14ac:dyDescent="0.35">
      <c r="B6" s="198"/>
      <c r="C6" s="2"/>
      <c r="D6" s="201"/>
      <c r="E6" s="204"/>
      <c r="F6" s="228"/>
      <c r="G6" s="12">
        <v>1</v>
      </c>
      <c r="H6" s="13" t="s">
        <v>11</v>
      </c>
      <c r="I6" s="201"/>
      <c r="J6" s="222"/>
      <c r="K6" s="225"/>
    </row>
    <row r="7" spans="2:11" s="1" customFormat="1" x14ac:dyDescent="0.35">
      <c r="B7" s="198"/>
      <c r="C7" s="2"/>
      <c r="D7" s="201"/>
      <c r="E7" s="204"/>
      <c r="F7" s="228"/>
      <c r="G7" s="14">
        <v>1</v>
      </c>
      <c r="H7" s="15" t="s">
        <v>12</v>
      </c>
      <c r="I7" s="201"/>
      <c r="J7" s="222"/>
      <c r="K7" s="225"/>
    </row>
    <row r="8" spans="2:11" s="1" customFormat="1" x14ac:dyDescent="0.35">
      <c r="B8" s="198"/>
      <c r="C8" s="2"/>
      <c r="D8" s="201"/>
      <c r="E8" s="204"/>
      <c r="F8" s="228"/>
      <c r="G8" s="14">
        <v>5</v>
      </c>
      <c r="H8" s="16" t="s">
        <v>13</v>
      </c>
      <c r="I8" s="201"/>
      <c r="J8" s="222"/>
      <c r="K8" s="225"/>
    </row>
    <row r="9" spans="2:11" s="1" customFormat="1" x14ac:dyDescent="0.35">
      <c r="B9" s="198"/>
      <c r="C9" s="2"/>
      <c r="D9" s="201"/>
      <c r="E9" s="204"/>
      <c r="F9" s="228"/>
      <c r="G9" s="17">
        <v>1</v>
      </c>
      <c r="H9" s="15" t="s">
        <v>14</v>
      </c>
      <c r="I9" s="201"/>
      <c r="J9" s="222"/>
      <c r="K9" s="225"/>
    </row>
    <row r="10" spans="2:11" s="1" customFormat="1" x14ac:dyDescent="0.35">
      <c r="B10" s="198"/>
      <c r="C10" s="2"/>
      <c r="D10" s="201"/>
      <c r="E10" s="204"/>
      <c r="F10" s="228"/>
      <c r="G10" s="14">
        <v>1</v>
      </c>
      <c r="H10" s="15" t="s">
        <v>15</v>
      </c>
      <c r="I10" s="201"/>
      <c r="J10" s="222"/>
      <c r="K10" s="225"/>
    </row>
    <row r="11" spans="2:11" s="1" customFormat="1" ht="29.5" thickBot="1" x14ac:dyDescent="0.4">
      <c r="B11" s="198"/>
      <c r="C11" s="2"/>
      <c r="D11" s="202"/>
      <c r="E11" s="204"/>
      <c r="F11" s="229"/>
      <c r="G11" s="18">
        <v>1</v>
      </c>
      <c r="H11" s="19" t="s">
        <v>16</v>
      </c>
      <c r="I11" s="202"/>
      <c r="J11" s="223"/>
      <c r="K11" s="226"/>
    </row>
    <row r="12" spans="2:11" s="1" customFormat="1" ht="15" thickBot="1" x14ac:dyDescent="0.4">
      <c r="B12" s="198"/>
      <c r="C12" s="2"/>
      <c r="D12" s="20">
        <v>2</v>
      </c>
      <c r="E12" s="205"/>
      <c r="F12" s="21">
        <v>1</v>
      </c>
      <c r="G12" s="219" t="s">
        <v>17</v>
      </c>
      <c r="H12" s="220"/>
      <c r="I12" s="22" t="s">
        <v>18</v>
      </c>
      <c r="J12" s="23">
        <v>0</v>
      </c>
      <c r="K12" s="24">
        <f>J12*F12</f>
        <v>0</v>
      </c>
    </row>
    <row r="13" spans="2:11" s="1" customFormat="1" ht="5" customHeight="1" thickBot="1" x14ac:dyDescent="0.4">
      <c r="B13" s="198"/>
      <c r="C13" s="2"/>
      <c r="D13" s="25"/>
      <c r="E13" s="26"/>
      <c r="F13" s="27"/>
      <c r="G13" s="28"/>
      <c r="H13" s="29"/>
      <c r="I13" s="30"/>
      <c r="J13" s="31">
        <v>0</v>
      </c>
      <c r="K13" s="32"/>
    </row>
    <row r="14" spans="2:11" s="1" customFormat="1" ht="15" customHeight="1" thickBot="1" x14ac:dyDescent="0.4">
      <c r="B14" s="198"/>
      <c r="C14" s="2"/>
      <c r="D14" s="200">
        <v>3</v>
      </c>
      <c r="E14" s="203" t="s">
        <v>19</v>
      </c>
      <c r="F14" s="33">
        <v>4</v>
      </c>
      <c r="G14" s="230" t="s">
        <v>20</v>
      </c>
      <c r="H14" s="230"/>
      <c r="I14" s="200" t="s">
        <v>10</v>
      </c>
      <c r="J14" s="221">
        <v>0</v>
      </c>
      <c r="K14" s="224">
        <f>J14*F14</f>
        <v>0</v>
      </c>
    </row>
    <row r="15" spans="2:11" s="1" customFormat="1" ht="15" customHeight="1" thickBot="1" x14ac:dyDescent="0.4">
      <c r="B15" s="198"/>
      <c r="C15" s="2"/>
      <c r="D15" s="201"/>
      <c r="E15" s="204"/>
      <c r="F15" s="208"/>
      <c r="G15" s="34" t="s">
        <v>3</v>
      </c>
      <c r="H15" s="35" t="s">
        <v>4</v>
      </c>
      <c r="I15" s="201"/>
      <c r="J15" s="222"/>
      <c r="K15" s="225"/>
    </row>
    <row r="16" spans="2:11" s="1" customFormat="1" ht="14.5" customHeight="1" x14ac:dyDescent="0.35">
      <c r="B16" s="198"/>
      <c r="C16" s="2"/>
      <c r="D16" s="201"/>
      <c r="E16" s="204"/>
      <c r="F16" s="209"/>
      <c r="G16" s="36">
        <v>1</v>
      </c>
      <c r="H16" s="37" t="s">
        <v>21</v>
      </c>
      <c r="I16" s="231"/>
      <c r="J16" s="222"/>
      <c r="K16" s="225"/>
    </row>
    <row r="17" spans="2:11" s="1" customFormat="1" x14ac:dyDescent="0.35">
      <c r="B17" s="198"/>
      <c r="C17" s="2"/>
      <c r="D17" s="201"/>
      <c r="E17" s="204"/>
      <c r="F17" s="209"/>
      <c r="G17" s="14">
        <v>1</v>
      </c>
      <c r="H17" s="15" t="s">
        <v>22</v>
      </c>
      <c r="I17" s="231"/>
      <c r="J17" s="222"/>
      <c r="K17" s="225"/>
    </row>
    <row r="18" spans="2:11" s="1" customFormat="1" x14ac:dyDescent="0.35">
      <c r="B18" s="198"/>
      <c r="C18" s="2"/>
      <c r="D18" s="201"/>
      <c r="E18" s="204"/>
      <c r="F18" s="209"/>
      <c r="G18" s="14">
        <v>5</v>
      </c>
      <c r="H18" s="38" t="s">
        <v>23</v>
      </c>
      <c r="I18" s="231"/>
      <c r="J18" s="222"/>
      <c r="K18" s="225"/>
    </row>
    <row r="19" spans="2:11" s="1" customFormat="1" ht="17" customHeight="1" thickBot="1" x14ac:dyDescent="0.4">
      <c r="B19" s="198"/>
      <c r="C19" s="2"/>
      <c r="D19" s="202"/>
      <c r="E19" s="204"/>
      <c r="F19" s="210"/>
      <c r="G19" s="39">
        <v>1</v>
      </c>
      <c r="H19" s="40" t="s">
        <v>14</v>
      </c>
      <c r="I19" s="232"/>
      <c r="J19" s="223"/>
      <c r="K19" s="226"/>
    </row>
    <row r="20" spans="2:11" s="1" customFormat="1" ht="15" thickBot="1" x14ac:dyDescent="0.4">
      <c r="B20" s="198"/>
      <c r="C20" s="2"/>
      <c r="D20" s="20">
        <v>4</v>
      </c>
      <c r="E20" s="205"/>
      <c r="F20" s="33">
        <v>1</v>
      </c>
      <c r="G20" s="211" t="s">
        <v>24</v>
      </c>
      <c r="H20" s="212"/>
      <c r="I20" s="22" t="s">
        <v>18</v>
      </c>
      <c r="J20" s="23">
        <v>0</v>
      </c>
      <c r="K20" s="24">
        <f>J20*F20</f>
        <v>0</v>
      </c>
    </row>
    <row r="21" spans="2:11" s="1" customFormat="1" ht="5" customHeight="1" thickBot="1" x14ac:dyDescent="0.4">
      <c r="B21" s="198"/>
      <c r="C21" s="2"/>
      <c r="D21" s="25"/>
      <c r="E21" s="26"/>
      <c r="F21" s="27"/>
      <c r="G21" s="28"/>
      <c r="H21" s="29"/>
      <c r="I21" s="30"/>
      <c r="J21" s="31">
        <v>0</v>
      </c>
      <c r="K21" s="32"/>
    </row>
    <row r="22" spans="2:11" s="2" customFormat="1" ht="15" customHeight="1" thickBot="1" x14ac:dyDescent="0.4">
      <c r="B22" s="198"/>
      <c r="D22" s="200">
        <v>5</v>
      </c>
      <c r="E22" s="203" t="s">
        <v>25</v>
      </c>
      <c r="F22" s="41">
        <v>1</v>
      </c>
      <c r="G22" s="206" t="s">
        <v>26</v>
      </c>
      <c r="H22" s="207"/>
      <c r="I22" s="203" t="s">
        <v>10</v>
      </c>
      <c r="J22" s="235">
        <v>0</v>
      </c>
      <c r="K22" s="213">
        <f>J22*F22</f>
        <v>0</v>
      </c>
    </row>
    <row r="23" spans="2:11" s="2" customFormat="1" ht="15" thickBot="1" x14ac:dyDescent="0.4">
      <c r="B23" s="198"/>
      <c r="D23" s="201"/>
      <c r="E23" s="204"/>
      <c r="F23" s="216"/>
      <c r="G23" s="10" t="s">
        <v>3</v>
      </c>
      <c r="H23" s="11" t="s">
        <v>4</v>
      </c>
      <c r="I23" s="204"/>
      <c r="J23" s="236"/>
      <c r="K23" s="214"/>
    </row>
    <row r="24" spans="2:11" s="2" customFormat="1" x14ac:dyDescent="0.35">
      <c r="B24" s="198"/>
      <c r="D24" s="201"/>
      <c r="E24" s="204"/>
      <c r="F24" s="217"/>
      <c r="G24" s="36">
        <v>1</v>
      </c>
      <c r="H24" s="37" t="s">
        <v>21</v>
      </c>
      <c r="I24" s="204"/>
      <c r="J24" s="236"/>
      <c r="K24" s="214"/>
    </row>
    <row r="25" spans="2:11" s="2" customFormat="1" ht="15" customHeight="1" x14ac:dyDescent="0.35">
      <c r="B25" s="198"/>
      <c r="D25" s="201"/>
      <c r="E25" s="204"/>
      <c r="F25" s="217"/>
      <c r="G25" s="42">
        <v>1</v>
      </c>
      <c r="H25" s="43" t="s">
        <v>27</v>
      </c>
      <c r="I25" s="204"/>
      <c r="J25" s="236"/>
      <c r="K25" s="214"/>
    </row>
    <row r="26" spans="2:11" s="2" customFormat="1" ht="17" customHeight="1" thickBot="1" x14ac:dyDescent="0.4">
      <c r="B26" s="198"/>
      <c r="D26" s="202"/>
      <c r="E26" s="204"/>
      <c r="F26" s="218"/>
      <c r="G26" s="44">
        <v>4</v>
      </c>
      <c r="H26" s="45" t="s">
        <v>28</v>
      </c>
      <c r="I26" s="205"/>
      <c r="J26" s="237"/>
      <c r="K26" s="215"/>
    </row>
    <row r="27" spans="2:11" s="2" customFormat="1" ht="15" customHeight="1" thickBot="1" x14ac:dyDescent="0.4">
      <c r="B27" s="199"/>
      <c r="D27" s="20">
        <v>6</v>
      </c>
      <c r="E27" s="205"/>
      <c r="F27" s="41">
        <v>1</v>
      </c>
      <c r="G27" s="219" t="s">
        <v>29</v>
      </c>
      <c r="H27" s="220"/>
      <c r="I27" s="20" t="s">
        <v>18</v>
      </c>
      <c r="J27" s="46">
        <v>0</v>
      </c>
      <c r="K27" s="47">
        <f>J27*F27</f>
        <v>0</v>
      </c>
    </row>
    <row r="28" spans="2:11" s="1" customFormat="1" ht="5" customHeight="1" thickBot="1" x14ac:dyDescent="0.4">
      <c r="B28" s="26"/>
      <c r="C28" s="2"/>
      <c r="D28" s="48"/>
      <c r="E28" s="48"/>
      <c r="F28" s="49"/>
      <c r="G28" s="50"/>
      <c r="H28" s="51"/>
      <c r="I28" s="52"/>
      <c r="J28" s="53"/>
      <c r="K28" s="54"/>
    </row>
    <row r="29" spans="2:11" s="2" customFormat="1" ht="15" customHeight="1" thickBot="1" x14ac:dyDescent="0.4">
      <c r="D29" s="55"/>
      <c r="E29" s="56"/>
      <c r="F29" s="233" t="s">
        <v>30</v>
      </c>
      <c r="G29" s="233"/>
      <c r="H29" s="233"/>
      <c r="I29" s="233"/>
      <c r="J29" s="31"/>
      <c r="K29" s="57">
        <f>SUM(K27,K22,K20,K14,K12,K4)</f>
        <v>0</v>
      </c>
    </row>
    <row r="30" spans="2:11" s="2" customFormat="1" ht="15" thickBot="1" x14ac:dyDescent="0.4">
      <c r="F30" s="58"/>
      <c r="G30" s="58"/>
      <c r="H30" s="58"/>
      <c r="J30" s="59"/>
      <c r="K30" s="60"/>
    </row>
    <row r="31" spans="2:11" s="1" customFormat="1" ht="5" customHeight="1" thickBot="1" x14ac:dyDescent="0.4">
      <c r="B31" s="26"/>
      <c r="C31" s="2"/>
      <c r="D31" s="26"/>
      <c r="E31" s="26"/>
      <c r="F31" s="27"/>
      <c r="G31" s="28"/>
      <c r="H31" s="29"/>
      <c r="I31" s="30"/>
      <c r="J31" s="31"/>
      <c r="K31" s="32"/>
    </row>
    <row r="32" spans="2:11" s="1" customFormat="1" ht="30.5" customHeight="1" thickBot="1" x14ac:dyDescent="0.4">
      <c r="B32" s="197">
        <v>2</v>
      </c>
      <c r="C32" s="2"/>
      <c r="D32" s="200">
        <v>7</v>
      </c>
      <c r="E32" s="203" t="s">
        <v>31</v>
      </c>
      <c r="F32" s="61">
        <v>1</v>
      </c>
      <c r="G32" s="234" t="s">
        <v>32</v>
      </c>
      <c r="H32" s="234"/>
      <c r="I32" s="200" t="s">
        <v>10</v>
      </c>
      <c r="J32" s="221">
        <v>0</v>
      </c>
      <c r="K32" s="224">
        <f>J32*F32</f>
        <v>0</v>
      </c>
    </row>
    <row r="33" spans="2:11" s="1" customFormat="1" ht="15" thickBot="1" x14ac:dyDescent="0.4">
      <c r="B33" s="198"/>
      <c r="C33" s="2"/>
      <c r="D33" s="201"/>
      <c r="E33" s="204"/>
      <c r="F33" s="208"/>
      <c r="G33" s="10" t="s">
        <v>3</v>
      </c>
      <c r="H33" s="62" t="s">
        <v>4</v>
      </c>
      <c r="I33" s="201"/>
      <c r="J33" s="222"/>
      <c r="K33" s="225"/>
    </row>
    <row r="34" spans="2:11" s="2" customFormat="1" x14ac:dyDescent="0.35">
      <c r="B34" s="198"/>
      <c r="D34" s="201"/>
      <c r="E34" s="204"/>
      <c r="F34" s="209"/>
      <c r="G34" s="63">
        <v>1</v>
      </c>
      <c r="H34" s="64" t="s">
        <v>33</v>
      </c>
      <c r="I34" s="201"/>
      <c r="J34" s="222"/>
      <c r="K34" s="225"/>
    </row>
    <row r="35" spans="2:11" s="2" customFormat="1" x14ac:dyDescent="0.35">
      <c r="B35" s="198"/>
      <c r="D35" s="201"/>
      <c r="E35" s="204"/>
      <c r="F35" s="209"/>
      <c r="G35" s="42">
        <v>1</v>
      </c>
      <c r="H35" s="65" t="s">
        <v>34</v>
      </c>
      <c r="I35" s="201"/>
      <c r="J35" s="222"/>
      <c r="K35" s="225"/>
    </row>
    <row r="36" spans="2:11" s="2" customFormat="1" ht="17" customHeight="1" thickBot="1" x14ac:dyDescent="0.4">
      <c r="B36" s="198"/>
      <c r="D36" s="202"/>
      <c r="E36" s="204"/>
      <c r="F36" s="210"/>
      <c r="G36" s="44">
        <v>1</v>
      </c>
      <c r="H36" s="66" t="s">
        <v>35</v>
      </c>
      <c r="I36" s="202"/>
      <c r="J36" s="223"/>
      <c r="K36" s="226"/>
    </row>
    <row r="37" spans="2:11" s="2" customFormat="1" ht="15" customHeight="1" thickBot="1" x14ac:dyDescent="0.4">
      <c r="B37" s="199"/>
      <c r="D37" s="67">
        <v>8</v>
      </c>
      <c r="E37" s="205"/>
      <c r="F37" s="68">
        <v>1</v>
      </c>
      <c r="G37" s="219" t="s">
        <v>36</v>
      </c>
      <c r="H37" s="220"/>
      <c r="I37" s="20" t="s">
        <v>18</v>
      </c>
      <c r="J37" s="46">
        <v>0</v>
      </c>
      <c r="K37" s="47">
        <f>J37*F37</f>
        <v>0</v>
      </c>
    </row>
    <row r="38" spans="2:11" s="1" customFormat="1" ht="5" customHeight="1" thickBot="1" x14ac:dyDescent="0.4">
      <c r="B38" s="26"/>
      <c r="C38" s="2"/>
      <c r="D38" s="26"/>
      <c r="E38" s="26"/>
      <c r="F38" s="27"/>
      <c r="G38" s="28"/>
      <c r="H38" s="29"/>
      <c r="I38" s="30"/>
      <c r="J38" s="31"/>
      <c r="K38" s="32"/>
    </row>
    <row r="39" spans="2:11" s="2" customFormat="1" ht="15" customHeight="1" thickBot="1" x14ac:dyDescent="0.4">
      <c r="D39" s="55"/>
      <c r="E39" s="56"/>
      <c r="F39" s="233" t="s">
        <v>37</v>
      </c>
      <c r="G39" s="233"/>
      <c r="H39" s="233"/>
      <c r="I39" s="233"/>
      <c r="J39" s="31"/>
      <c r="K39" s="47">
        <f>SUM(K32,K37)</f>
        <v>0</v>
      </c>
    </row>
    <row r="40" spans="2:11" s="2" customFormat="1" ht="15" thickBot="1" x14ac:dyDescent="0.4">
      <c r="F40" s="58"/>
      <c r="G40" s="58"/>
      <c r="H40" s="58"/>
      <c r="J40" s="59"/>
      <c r="K40" s="60"/>
    </row>
    <row r="41" spans="2:11" s="1" customFormat="1" ht="5" customHeight="1" thickBot="1" x14ac:dyDescent="0.4">
      <c r="B41" s="26"/>
      <c r="C41" s="2"/>
      <c r="D41" s="26"/>
      <c r="E41" s="26"/>
      <c r="F41" s="27"/>
      <c r="G41" s="28"/>
      <c r="H41" s="29"/>
      <c r="I41" s="30"/>
      <c r="J41" s="31"/>
      <c r="K41" s="32"/>
    </row>
    <row r="42" spans="2:11" s="70" customFormat="1" ht="17" customHeight="1" thickBot="1" x14ac:dyDescent="0.4">
      <c r="B42" s="238">
        <v>3</v>
      </c>
      <c r="C42" s="8"/>
      <c r="D42" s="241">
        <v>9</v>
      </c>
      <c r="E42" s="203" t="s">
        <v>38</v>
      </c>
      <c r="F42" s="69">
        <v>1</v>
      </c>
      <c r="G42" s="244" t="s">
        <v>39</v>
      </c>
      <c r="H42" s="244"/>
      <c r="I42" s="203" t="s">
        <v>10</v>
      </c>
      <c r="J42" s="245">
        <v>0</v>
      </c>
      <c r="K42" s="248">
        <f>J42*F42</f>
        <v>0</v>
      </c>
    </row>
    <row r="43" spans="2:11" s="70" customFormat="1" ht="15" thickBot="1" x14ac:dyDescent="0.4">
      <c r="B43" s="239"/>
      <c r="C43" s="8"/>
      <c r="D43" s="242"/>
      <c r="E43" s="204"/>
      <c r="F43" s="208"/>
      <c r="G43" s="71" t="s">
        <v>3</v>
      </c>
      <c r="H43" s="71" t="s">
        <v>4</v>
      </c>
      <c r="I43" s="204"/>
      <c r="J43" s="246"/>
      <c r="K43" s="249"/>
    </row>
    <row r="44" spans="2:11" s="70" customFormat="1" ht="15" customHeight="1" x14ac:dyDescent="0.35">
      <c r="B44" s="239"/>
      <c r="C44" s="8"/>
      <c r="D44" s="242"/>
      <c r="E44" s="204"/>
      <c r="F44" s="209"/>
      <c r="G44" s="72">
        <v>1</v>
      </c>
      <c r="H44" s="73" t="s">
        <v>33</v>
      </c>
      <c r="I44" s="204"/>
      <c r="J44" s="246"/>
      <c r="K44" s="249"/>
    </row>
    <row r="45" spans="2:11" s="70" customFormat="1" ht="15" customHeight="1" x14ac:dyDescent="0.35">
      <c r="B45" s="239"/>
      <c r="C45" s="8"/>
      <c r="D45" s="242"/>
      <c r="E45" s="204"/>
      <c r="F45" s="209"/>
      <c r="G45" s="42">
        <v>7</v>
      </c>
      <c r="H45" s="65" t="s">
        <v>34</v>
      </c>
      <c r="I45" s="204"/>
      <c r="J45" s="246"/>
      <c r="K45" s="249"/>
    </row>
    <row r="46" spans="2:11" s="70" customFormat="1" ht="17" customHeight="1" thickBot="1" x14ac:dyDescent="0.4">
      <c r="B46" s="239"/>
      <c r="C46" s="8"/>
      <c r="D46" s="243"/>
      <c r="E46" s="204"/>
      <c r="F46" s="210"/>
      <c r="G46" s="44">
        <v>1</v>
      </c>
      <c r="H46" s="66" t="s">
        <v>35</v>
      </c>
      <c r="I46" s="205"/>
      <c r="J46" s="247"/>
      <c r="K46" s="250"/>
    </row>
    <row r="47" spans="2:11" s="70" customFormat="1" ht="15" customHeight="1" thickBot="1" x14ac:dyDescent="0.4">
      <c r="B47" s="240"/>
      <c r="C47" s="8"/>
      <c r="D47" s="74">
        <v>10</v>
      </c>
      <c r="E47" s="205"/>
      <c r="F47" s="75">
        <v>1</v>
      </c>
      <c r="G47" s="211" t="s">
        <v>40</v>
      </c>
      <c r="H47" s="212"/>
      <c r="I47" s="22" t="s">
        <v>18</v>
      </c>
      <c r="J47" s="76">
        <v>0</v>
      </c>
      <c r="K47" s="77">
        <f>J47*F47</f>
        <v>0</v>
      </c>
    </row>
    <row r="48" spans="2:11" s="1" customFormat="1" ht="5" customHeight="1" thickBot="1" x14ac:dyDescent="0.4">
      <c r="B48" s="48"/>
      <c r="C48" s="2"/>
      <c r="D48" s="26"/>
      <c r="E48" s="26"/>
      <c r="F48" s="27"/>
      <c r="G48" s="28"/>
      <c r="H48" s="29"/>
      <c r="I48" s="30"/>
      <c r="J48" s="31">
        <v>1</v>
      </c>
      <c r="K48" s="32"/>
    </row>
    <row r="49" spans="2:11" s="2" customFormat="1" ht="15" customHeight="1" thickBot="1" x14ac:dyDescent="0.4">
      <c r="D49" s="78"/>
      <c r="E49" s="79"/>
      <c r="F49" s="251" t="s">
        <v>41</v>
      </c>
      <c r="G49" s="251"/>
      <c r="H49" s="251"/>
      <c r="I49" s="251"/>
      <c r="J49" s="80"/>
      <c r="K49" s="81">
        <f>SUM(K42:K47)</f>
        <v>0</v>
      </c>
    </row>
    <row r="50" spans="2:11" s="2" customFormat="1" ht="15" customHeight="1" x14ac:dyDescent="0.35">
      <c r="F50" s="82"/>
      <c r="G50" s="82"/>
      <c r="H50" s="82"/>
      <c r="I50" s="82"/>
      <c r="J50" s="59"/>
      <c r="K50" s="83"/>
    </row>
    <row r="51" spans="2:11" s="2" customFormat="1" ht="15" customHeight="1" thickBot="1" x14ac:dyDescent="0.4">
      <c r="J51" s="59"/>
      <c r="K51" s="83"/>
    </row>
    <row r="52" spans="2:11" s="1" customFormat="1" ht="5" customHeight="1" thickBot="1" x14ac:dyDescent="0.4">
      <c r="B52" s="84"/>
      <c r="C52" s="2"/>
      <c r="D52" s="48"/>
      <c r="E52" s="48"/>
      <c r="F52" s="49"/>
      <c r="G52" s="50"/>
      <c r="H52" s="51"/>
      <c r="I52" s="52"/>
      <c r="J52" s="53"/>
      <c r="K52" s="54"/>
    </row>
    <row r="53" spans="2:11" s="86" customFormat="1" ht="33" customHeight="1" thickBot="1" x14ac:dyDescent="0.4">
      <c r="B53" s="252">
        <v>4</v>
      </c>
      <c r="C53" s="8"/>
      <c r="D53" s="85">
        <v>11</v>
      </c>
      <c r="E53" s="203" t="s">
        <v>42</v>
      </c>
      <c r="F53" s="75">
        <v>9</v>
      </c>
      <c r="G53" s="255" t="s">
        <v>43</v>
      </c>
      <c r="H53" s="234"/>
      <c r="I53" s="203" t="s">
        <v>10</v>
      </c>
      <c r="J53" s="257">
        <v>0</v>
      </c>
      <c r="K53" s="259">
        <f>J53*F53</f>
        <v>0</v>
      </c>
    </row>
    <row r="54" spans="2:11" s="86" customFormat="1" ht="15" thickBot="1" x14ac:dyDescent="0.4">
      <c r="B54" s="253"/>
      <c r="C54" s="8"/>
      <c r="D54" s="261"/>
      <c r="E54" s="204"/>
      <c r="F54" s="262"/>
      <c r="G54" s="10" t="s">
        <v>3</v>
      </c>
      <c r="H54" s="11" t="s">
        <v>4</v>
      </c>
      <c r="I54" s="256"/>
      <c r="J54" s="258"/>
      <c r="K54" s="260"/>
    </row>
    <row r="55" spans="2:11" s="86" customFormat="1" x14ac:dyDescent="0.35">
      <c r="B55" s="253"/>
      <c r="C55" s="8"/>
      <c r="D55" s="261"/>
      <c r="E55" s="204"/>
      <c r="F55" s="263"/>
      <c r="G55" s="12">
        <v>4</v>
      </c>
      <c r="H55" s="87" t="s">
        <v>44</v>
      </c>
      <c r="I55" s="256"/>
      <c r="J55" s="258"/>
      <c r="K55" s="260"/>
    </row>
    <row r="56" spans="2:11" s="86" customFormat="1" ht="17" customHeight="1" thickBot="1" x14ac:dyDescent="0.4">
      <c r="B56" s="253"/>
      <c r="C56" s="8"/>
      <c r="D56" s="261"/>
      <c r="E56" s="204"/>
      <c r="F56" s="264"/>
      <c r="G56" s="39">
        <v>1</v>
      </c>
      <c r="H56" s="40" t="s">
        <v>45</v>
      </c>
      <c r="I56" s="256"/>
      <c r="J56" s="258"/>
      <c r="K56" s="260"/>
    </row>
    <row r="57" spans="2:11" s="86" customFormat="1" ht="17" customHeight="1" thickBot="1" x14ac:dyDescent="0.4">
      <c r="B57" s="254"/>
      <c r="C57" s="8"/>
      <c r="D57" s="88">
        <v>12</v>
      </c>
      <c r="E57" s="205"/>
      <c r="F57" s="75">
        <v>1</v>
      </c>
      <c r="G57" s="219" t="s">
        <v>46</v>
      </c>
      <c r="H57" s="220"/>
      <c r="I57" s="22" t="s">
        <v>18</v>
      </c>
      <c r="J57" s="193">
        <v>0</v>
      </c>
      <c r="K57" s="194">
        <f>J57*F57</f>
        <v>0</v>
      </c>
    </row>
    <row r="58" spans="2:11" s="70" customFormat="1" ht="5" customHeight="1" thickBot="1" x14ac:dyDescent="0.4">
      <c r="B58" s="89"/>
      <c r="C58" s="90"/>
      <c r="D58" s="91"/>
      <c r="E58" s="92"/>
      <c r="F58" s="93"/>
      <c r="G58" s="94"/>
      <c r="H58" s="95"/>
      <c r="I58" s="94"/>
      <c r="J58" s="94">
        <v>1</v>
      </c>
      <c r="K58" s="96"/>
    </row>
    <row r="59" spans="2:11" s="102" customFormat="1" ht="15" customHeight="1" thickBot="1" x14ac:dyDescent="0.4">
      <c r="B59" s="97"/>
      <c r="C59" s="8"/>
      <c r="D59" s="98"/>
      <c r="E59" s="79"/>
      <c r="F59" s="99"/>
      <c r="G59" s="251" t="s">
        <v>47</v>
      </c>
      <c r="H59" s="251"/>
      <c r="I59" s="251"/>
      <c r="J59" s="100">
        <v>11</v>
      </c>
      <c r="K59" s="101">
        <f>SUM(K53,K57)</f>
        <v>0</v>
      </c>
    </row>
    <row r="60" spans="2:11" s="70" customFormat="1" ht="15" thickBot="1" x14ac:dyDescent="0.4">
      <c r="B60" s="103"/>
      <c r="C60" s="90"/>
      <c r="D60" s="8"/>
      <c r="E60" s="104"/>
      <c r="F60" s="102"/>
      <c r="G60" s="102"/>
      <c r="H60" s="105"/>
      <c r="I60" s="102"/>
      <c r="J60" s="102"/>
      <c r="K60" s="106"/>
    </row>
    <row r="61" spans="2:11" s="70" customFormat="1" ht="5" customHeight="1" thickBot="1" x14ac:dyDescent="0.4">
      <c r="B61" s="93"/>
      <c r="C61" s="102"/>
      <c r="D61" s="93"/>
      <c r="E61" s="94"/>
      <c r="F61" s="94"/>
      <c r="G61" s="94"/>
      <c r="H61" s="95"/>
      <c r="I61" s="94"/>
      <c r="J61" s="94"/>
      <c r="K61" s="96"/>
    </row>
    <row r="62" spans="2:11" ht="16" customHeight="1" thickBot="1" x14ac:dyDescent="0.4">
      <c r="B62" s="252">
        <v>5</v>
      </c>
      <c r="C62" s="8"/>
      <c r="D62" s="107"/>
      <c r="E62" s="203" t="s">
        <v>48</v>
      </c>
      <c r="F62" s="108"/>
      <c r="G62" s="265" t="s">
        <v>49</v>
      </c>
      <c r="H62" s="266"/>
      <c r="I62" s="267"/>
      <c r="J62" s="268"/>
      <c r="K62" s="268"/>
    </row>
    <row r="63" spans="2:11" ht="15" customHeight="1" thickBot="1" x14ac:dyDescent="0.4">
      <c r="B63" s="253"/>
      <c r="C63" s="8"/>
      <c r="D63" s="271">
        <v>13</v>
      </c>
      <c r="E63" s="204"/>
      <c r="F63" s="110">
        <v>1</v>
      </c>
      <c r="G63" s="274" t="s">
        <v>50</v>
      </c>
      <c r="H63" s="279"/>
      <c r="I63" s="269"/>
      <c r="J63" s="270"/>
      <c r="K63" s="270"/>
    </row>
    <row r="64" spans="2:11" ht="15" customHeight="1" thickBot="1" x14ac:dyDescent="0.4">
      <c r="B64" s="253"/>
      <c r="C64" s="8"/>
      <c r="D64" s="272"/>
      <c r="E64" s="204"/>
      <c r="F64" s="111"/>
      <c r="G64" s="112" t="s">
        <v>3</v>
      </c>
      <c r="H64" s="62" t="s">
        <v>4</v>
      </c>
      <c r="I64" s="203" t="s">
        <v>10</v>
      </c>
      <c r="J64" s="235">
        <v>0</v>
      </c>
      <c r="K64" s="280">
        <f>J64*F63</f>
        <v>0</v>
      </c>
    </row>
    <row r="65" spans="2:11" x14ac:dyDescent="0.35">
      <c r="B65" s="253"/>
      <c r="C65" s="8"/>
      <c r="D65" s="272"/>
      <c r="E65" s="204"/>
      <c r="F65" s="113"/>
      <c r="G65" s="114">
        <v>1</v>
      </c>
      <c r="H65" s="115" t="s">
        <v>51</v>
      </c>
      <c r="I65" s="204"/>
      <c r="J65" s="236"/>
      <c r="K65" s="281"/>
    </row>
    <row r="66" spans="2:11" x14ac:dyDescent="0.35">
      <c r="B66" s="253"/>
      <c r="C66" s="8"/>
      <c r="D66" s="272"/>
      <c r="E66" s="204"/>
      <c r="F66" s="113"/>
      <c r="G66" s="116">
        <v>1</v>
      </c>
      <c r="H66" s="117" t="s">
        <v>52</v>
      </c>
      <c r="I66" s="204"/>
      <c r="J66" s="236"/>
      <c r="K66" s="281"/>
    </row>
    <row r="67" spans="2:11" x14ac:dyDescent="0.35">
      <c r="B67" s="253"/>
      <c r="C67" s="8"/>
      <c r="D67" s="272"/>
      <c r="E67" s="204"/>
      <c r="F67" s="113"/>
      <c r="G67" s="116">
        <v>1</v>
      </c>
      <c r="H67" s="117" t="s">
        <v>53</v>
      </c>
      <c r="I67" s="204"/>
      <c r="J67" s="236"/>
      <c r="K67" s="281"/>
    </row>
    <row r="68" spans="2:11" x14ac:dyDescent="0.35">
      <c r="B68" s="253"/>
      <c r="C68" s="8"/>
      <c r="D68" s="272"/>
      <c r="E68" s="204"/>
      <c r="F68" s="113"/>
      <c r="G68" s="116">
        <v>1</v>
      </c>
      <c r="H68" s="117" t="s">
        <v>54</v>
      </c>
      <c r="I68" s="204"/>
      <c r="J68" s="236"/>
      <c r="K68" s="281"/>
    </row>
    <row r="69" spans="2:11" x14ac:dyDescent="0.35">
      <c r="B69" s="253"/>
      <c r="C69" s="8"/>
      <c r="D69" s="272"/>
      <c r="E69" s="204"/>
      <c r="F69" s="113"/>
      <c r="G69" s="116">
        <v>1</v>
      </c>
      <c r="H69" s="117" t="s">
        <v>55</v>
      </c>
      <c r="I69" s="204"/>
      <c r="J69" s="236"/>
      <c r="K69" s="281"/>
    </row>
    <row r="70" spans="2:11" x14ac:dyDescent="0.35">
      <c r="B70" s="253"/>
      <c r="C70" s="8"/>
      <c r="D70" s="272"/>
      <c r="E70" s="204"/>
      <c r="F70" s="118"/>
      <c r="G70" s="116">
        <v>1</v>
      </c>
      <c r="H70" s="117" t="s">
        <v>56</v>
      </c>
      <c r="I70" s="204"/>
      <c r="J70" s="236"/>
      <c r="K70" s="281"/>
    </row>
    <row r="71" spans="2:11" x14ac:dyDescent="0.35">
      <c r="B71" s="253"/>
      <c r="C71" s="8"/>
      <c r="D71" s="272"/>
      <c r="E71" s="204"/>
      <c r="F71" s="119"/>
      <c r="G71" s="116">
        <v>1</v>
      </c>
      <c r="H71" s="117" t="s">
        <v>57</v>
      </c>
      <c r="I71" s="204"/>
      <c r="J71" s="236"/>
      <c r="K71" s="281"/>
    </row>
    <row r="72" spans="2:11" ht="15" thickBot="1" x14ac:dyDescent="0.4">
      <c r="B72" s="253"/>
      <c r="C72" s="8"/>
      <c r="D72" s="273"/>
      <c r="E72" s="204"/>
      <c r="F72" s="120"/>
      <c r="G72" s="121">
        <v>9</v>
      </c>
      <c r="H72" s="122" t="s">
        <v>58</v>
      </c>
      <c r="I72" s="205"/>
      <c r="J72" s="237"/>
      <c r="K72" s="282"/>
    </row>
    <row r="73" spans="2:11" ht="17" customHeight="1" thickBot="1" x14ac:dyDescent="0.4">
      <c r="B73" s="253"/>
      <c r="C73" s="8"/>
      <c r="D73" s="74">
        <v>14</v>
      </c>
      <c r="E73" s="204"/>
      <c r="F73" s="75">
        <v>1</v>
      </c>
      <c r="G73" s="219" t="s">
        <v>59</v>
      </c>
      <c r="H73" s="220"/>
      <c r="I73" s="22" t="s">
        <v>18</v>
      </c>
      <c r="J73" s="46">
        <v>0</v>
      </c>
      <c r="K73" s="123">
        <f>J73*F73</f>
        <v>0</v>
      </c>
    </row>
    <row r="74" spans="2:11" ht="5" customHeight="1" thickBot="1" x14ac:dyDescent="0.4">
      <c r="B74" s="253"/>
      <c r="C74" s="8"/>
      <c r="D74" s="124"/>
      <c r="E74" s="204"/>
      <c r="F74" s="283"/>
      <c r="G74" s="284"/>
      <c r="H74" s="285"/>
      <c r="I74" s="125"/>
      <c r="J74" s="286"/>
      <c r="K74" s="287"/>
    </row>
    <row r="75" spans="2:11" ht="15" customHeight="1" thickBot="1" x14ac:dyDescent="0.4">
      <c r="B75" s="253"/>
      <c r="C75" s="8"/>
      <c r="D75" s="271">
        <v>15</v>
      </c>
      <c r="E75" s="204"/>
      <c r="F75" s="110">
        <v>1</v>
      </c>
      <c r="G75" s="274" t="s">
        <v>60</v>
      </c>
      <c r="H75" s="275"/>
      <c r="I75" s="126"/>
      <c r="J75" s="288"/>
      <c r="K75" s="289"/>
    </row>
    <row r="76" spans="2:11" ht="15" customHeight="1" thickBot="1" x14ac:dyDescent="0.4">
      <c r="B76" s="253"/>
      <c r="C76" s="8"/>
      <c r="D76" s="272"/>
      <c r="E76" s="204"/>
      <c r="F76" s="111"/>
      <c r="G76" s="112" t="s">
        <v>3</v>
      </c>
      <c r="H76" s="11" t="s">
        <v>4</v>
      </c>
      <c r="I76" s="203" t="s">
        <v>10</v>
      </c>
      <c r="J76" s="276">
        <v>0</v>
      </c>
      <c r="K76" s="277">
        <f>J76*F75</f>
        <v>0</v>
      </c>
    </row>
    <row r="77" spans="2:11" x14ac:dyDescent="0.35">
      <c r="B77" s="253"/>
      <c r="C77" s="8"/>
      <c r="D77" s="272"/>
      <c r="E77" s="204"/>
      <c r="F77" s="119"/>
      <c r="G77" s="127">
        <v>1</v>
      </c>
      <c r="H77" s="128" t="s">
        <v>51</v>
      </c>
      <c r="I77" s="204"/>
      <c r="J77" s="276"/>
      <c r="K77" s="278"/>
    </row>
    <row r="78" spans="2:11" x14ac:dyDescent="0.35">
      <c r="B78" s="253"/>
      <c r="C78" s="8"/>
      <c r="D78" s="272"/>
      <c r="E78" s="204"/>
      <c r="F78" s="119"/>
      <c r="G78" s="129">
        <v>1</v>
      </c>
      <c r="H78" s="130" t="s">
        <v>52</v>
      </c>
      <c r="I78" s="204"/>
      <c r="J78" s="276"/>
      <c r="K78" s="278"/>
    </row>
    <row r="79" spans="2:11" x14ac:dyDescent="0.35">
      <c r="B79" s="253"/>
      <c r="C79" s="8"/>
      <c r="D79" s="272"/>
      <c r="E79" s="204"/>
      <c r="F79" s="119"/>
      <c r="G79" s="129">
        <v>2</v>
      </c>
      <c r="H79" s="130" t="s">
        <v>61</v>
      </c>
      <c r="I79" s="204"/>
      <c r="J79" s="276"/>
      <c r="K79" s="278"/>
    </row>
    <row r="80" spans="2:11" x14ac:dyDescent="0.35">
      <c r="B80" s="253"/>
      <c r="C80" s="8"/>
      <c r="D80" s="272"/>
      <c r="E80" s="204"/>
      <c r="F80" s="119"/>
      <c r="G80" s="129">
        <v>1</v>
      </c>
      <c r="H80" s="130" t="s">
        <v>55</v>
      </c>
      <c r="I80" s="204"/>
      <c r="J80" s="276"/>
      <c r="K80" s="278"/>
    </row>
    <row r="81" spans="2:11" x14ac:dyDescent="0.35">
      <c r="B81" s="253"/>
      <c r="C81" s="8"/>
      <c r="D81" s="272"/>
      <c r="E81" s="204"/>
      <c r="F81" s="119"/>
      <c r="G81" s="129">
        <v>1</v>
      </c>
      <c r="H81" s="130" t="s">
        <v>56</v>
      </c>
      <c r="I81" s="204"/>
      <c r="J81" s="276"/>
      <c r="K81" s="278"/>
    </row>
    <row r="82" spans="2:11" x14ac:dyDescent="0.35">
      <c r="B82" s="253"/>
      <c r="C82" s="8"/>
      <c r="D82" s="272"/>
      <c r="E82" s="204"/>
      <c r="F82" s="119"/>
      <c r="G82" s="129">
        <v>6</v>
      </c>
      <c r="H82" s="130" t="s">
        <v>62</v>
      </c>
      <c r="I82" s="204"/>
      <c r="J82" s="276"/>
      <c r="K82" s="278"/>
    </row>
    <row r="83" spans="2:11" ht="15" thickBot="1" x14ac:dyDescent="0.4">
      <c r="B83" s="253"/>
      <c r="C83" s="8"/>
      <c r="D83" s="273"/>
      <c r="E83" s="204"/>
      <c r="F83" s="120"/>
      <c r="G83" s="121">
        <v>6</v>
      </c>
      <c r="H83" s="131" t="s">
        <v>58</v>
      </c>
      <c r="I83" s="205"/>
      <c r="J83" s="276"/>
      <c r="K83" s="278"/>
    </row>
    <row r="84" spans="2:11" ht="17" customHeight="1" thickBot="1" x14ac:dyDescent="0.4">
      <c r="B84" s="253"/>
      <c r="C84" s="8"/>
      <c r="D84" s="74">
        <v>16</v>
      </c>
      <c r="E84" s="204"/>
      <c r="F84" s="132">
        <v>1</v>
      </c>
      <c r="G84" s="219" t="s">
        <v>63</v>
      </c>
      <c r="H84" s="220"/>
      <c r="I84" s="22" t="s">
        <v>18</v>
      </c>
      <c r="J84" s="133">
        <v>0</v>
      </c>
      <c r="K84" s="123">
        <f>J84*F84</f>
        <v>0</v>
      </c>
    </row>
    <row r="85" spans="2:11" ht="5" customHeight="1" thickBot="1" x14ac:dyDescent="0.4">
      <c r="B85" s="253"/>
      <c r="C85" s="8"/>
      <c r="D85" s="91"/>
      <c r="E85" s="204"/>
      <c r="F85" s="283"/>
      <c r="G85" s="284"/>
      <c r="H85" s="285"/>
      <c r="I85" s="125"/>
      <c r="J85" s="294"/>
      <c r="K85" s="287"/>
    </row>
    <row r="86" spans="2:11" ht="15" customHeight="1" thickBot="1" x14ac:dyDescent="0.4">
      <c r="B86" s="253"/>
      <c r="C86" s="8"/>
      <c r="D86" s="271">
        <v>17</v>
      </c>
      <c r="E86" s="204"/>
      <c r="F86" s="110">
        <v>2</v>
      </c>
      <c r="G86" s="274" t="s">
        <v>64</v>
      </c>
      <c r="H86" s="275"/>
      <c r="I86" s="126"/>
      <c r="J86" s="295"/>
      <c r="K86" s="289"/>
    </row>
    <row r="87" spans="2:11" ht="15" customHeight="1" thickBot="1" x14ac:dyDescent="0.4">
      <c r="B87" s="253"/>
      <c r="C87" s="8"/>
      <c r="D87" s="272"/>
      <c r="E87" s="204"/>
      <c r="F87" s="262"/>
      <c r="G87" s="112" t="s">
        <v>3</v>
      </c>
      <c r="H87" s="11" t="s">
        <v>4</v>
      </c>
      <c r="I87" s="203" t="s">
        <v>10</v>
      </c>
      <c r="J87" s="296">
        <v>0</v>
      </c>
      <c r="K87" s="280">
        <f>J87*F86</f>
        <v>0</v>
      </c>
    </row>
    <row r="88" spans="2:11" x14ac:dyDescent="0.35">
      <c r="B88" s="253"/>
      <c r="C88" s="8"/>
      <c r="D88" s="272"/>
      <c r="E88" s="204"/>
      <c r="F88" s="263"/>
      <c r="G88" s="134">
        <v>1</v>
      </c>
      <c r="H88" s="128" t="s">
        <v>65</v>
      </c>
      <c r="I88" s="204"/>
      <c r="J88" s="297"/>
      <c r="K88" s="272"/>
    </row>
    <row r="89" spans="2:11" x14ac:dyDescent="0.35">
      <c r="B89" s="253"/>
      <c r="C89" s="8"/>
      <c r="D89" s="272"/>
      <c r="E89" s="204"/>
      <c r="F89" s="263"/>
      <c r="G89" s="135">
        <v>1</v>
      </c>
      <c r="H89" s="130" t="s">
        <v>52</v>
      </c>
      <c r="I89" s="204"/>
      <c r="J89" s="297"/>
      <c r="K89" s="272"/>
    </row>
    <row r="90" spans="2:11" x14ac:dyDescent="0.35">
      <c r="B90" s="253"/>
      <c r="C90" s="8"/>
      <c r="D90" s="272"/>
      <c r="E90" s="204"/>
      <c r="F90" s="263"/>
      <c r="G90" s="135">
        <v>1</v>
      </c>
      <c r="H90" s="130" t="s">
        <v>61</v>
      </c>
      <c r="I90" s="204"/>
      <c r="J90" s="297"/>
      <c r="K90" s="272"/>
    </row>
    <row r="91" spans="2:11" x14ac:dyDescent="0.35">
      <c r="B91" s="253"/>
      <c r="C91" s="8"/>
      <c r="D91" s="272"/>
      <c r="E91" s="204"/>
      <c r="F91" s="263"/>
      <c r="G91" s="135">
        <v>1</v>
      </c>
      <c r="H91" s="130" t="s">
        <v>55</v>
      </c>
      <c r="I91" s="204"/>
      <c r="J91" s="297"/>
      <c r="K91" s="272"/>
    </row>
    <row r="92" spans="2:11" x14ac:dyDescent="0.35">
      <c r="B92" s="253"/>
      <c r="C92" s="8"/>
      <c r="D92" s="272"/>
      <c r="E92" s="204"/>
      <c r="F92" s="263"/>
      <c r="G92" s="135">
        <v>1</v>
      </c>
      <c r="H92" s="130" t="s">
        <v>56</v>
      </c>
      <c r="I92" s="204"/>
      <c r="J92" s="297"/>
      <c r="K92" s="272"/>
    </row>
    <row r="93" spans="2:11" x14ac:dyDescent="0.35">
      <c r="B93" s="253"/>
      <c r="C93" s="8"/>
      <c r="D93" s="272"/>
      <c r="E93" s="204"/>
      <c r="F93" s="263"/>
      <c r="G93" s="135">
        <v>1</v>
      </c>
      <c r="H93" s="130" t="s">
        <v>66</v>
      </c>
      <c r="I93" s="204"/>
      <c r="J93" s="297"/>
      <c r="K93" s="272"/>
    </row>
    <row r="94" spans="2:11" ht="15" thickBot="1" x14ac:dyDescent="0.4">
      <c r="B94" s="253"/>
      <c r="C94" s="8"/>
      <c r="D94" s="273"/>
      <c r="E94" s="204"/>
      <c r="F94" s="264"/>
      <c r="G94" s="136">
        <v>5</v>
      </c>
      <c r="H94" s="131" t="s">
        <v>58</v>
      </c>
      <c r="I94" s="205"/>
      <c r="J94" s="298"/>
      <c r="K94" s="273"/>
    </row>
    <row r="95" spans="2:11" ht="17" customHeight="1" thickBot="1" x14ac:dyDescent="0.4">
      <c r="B95" s="254"/>
      <c r="C95" s="8"/>
      <c r="D95" s="74">
        <v>18</v>
      </c>
      <c r="E95" s="205"/>
      <c r="F95" s="137">
        <v>1</v>
      </c>
      <c r="G95" s="290" t="s">
        <v>67</v>
      </c>
      <c r="H95" s="291"/>
      <c r="I95" s="138" t="s">
        <v>18</v>
      </c>
      <c r="J95" s="139">
        <v>0</v>
      </c>
      <c r="K95" s="140">
        <f>J95*F95</f>
        <v>0</v>
      </c>
    </row>
    <row r="96" spans="2:11" s="70" customFormat="1" ht="5" customHeight="1" thickBot="1" x14ac:dyDescent="0.4">
      <c r="B96" s="141"/>
      <c r="C96" s="90"/>
      <c r="D96" s="91"/>
      <c r="E96" s="92"/>
      <c r="F96" s="93"/>
      <c r="G96" s="94"/>
      <c r="H96" s="95"/>
      <c r="I96" s="94"/>
      <c r="J96" s="94"/>
      <c r="K96" s="96"/>
    </row>
    <row r="97" spans="2:11" s="70" customFormat="1" ht="17" customHeight="1" thickBot="1" x14ac:dyDescent="0.4">
      <c r="B97" s="90"/>
      <c r="C97" s="90"/>
      <c r="D97" s="98"/>
      <c r="E97" s="142"/>
      <c r="F97" s="99"/>
      <c r="G97" s="292" t="s">
        <v>68</v>
      </c>
      <c r="H97" s="292"/>
      <c r="I97" s="293"/>
      <c r="J97" s="100"/>
      <c r="K97" s="101">
        <f>SUM(K95,K87,K84,K76,K73,K64)</f>
        <v>0</v>
      </c>
    </row>
    <row r="98" spans="2:11" s="70" customFormat="1" ht="15" thickBot="1" x14ac:dyDescent="0.4">
      <c r="B98" s="90"/>
      <c r="C98" s="90"/>
      <c r="D98" s="8"/>
      <c r="E98" s="104"/>
      <c r="F98" s="102"/>
      <c r="G98" s="102"/>
      <c r="H98" s="58"/>
      <c r="I98" s="102"/>
      <c r="J98" s="102"/>
      <c r="K98" s="143"/>
    </row>
    <row r="99" spans="2:11" s="70" customFormat="1" ht="5" customHeight="1" thickBot="1" x14ac:dyDescent="0.4">
      <c r="B99" s="187"/>
      <c r="C99" s="186"/>
      <c r="D99" s="299"/>
      <c r="E99" s="300"/>
      <c r="F99" s="300"/>
      <c r="G99" s="300"/>
      <c r="H99" s="300"/>
      <c r="I99" s="300"/>
      <c r="J99" s="300"/>
      <c r="K99" s="301"/>
    </row>
    <row r="100" spans="2:11" s="86" customFormat="1" ht="15" thickBot="1" x14ac:dyDescent="0.4">
      <c r="B100" s="144"/>
      <c r="C100" s="145"/>
      <c r="D100" s="302"/>
      <c r="E100" s="303"/>
      <c r="F100" s="303"/>
      <c r="G100" s="304"/>
      <c r="H100" s="191" t="s">
        <v>69</v>
      </c>
      <c r="I100" s="200" t="s">
        <v>70</v>
      </c>
      <c r="J100" s="305">
        <v>0</v>
      </c>
      <c r="K100" s="280">
        <f>J100*G102</f>
        <v>0</v>
      </c>
    </row>
    <row r="101" spans="2:11" s="86" customFormat="1" ht="15" thickBot="1" x14ac:dyDescent="0.4">
      <c r="B101" s="253">
        <v>6</v>
      </c>
      <c r="C101" s="8"/>
      <c r="D101" s="272">
        <v>19</v>
      </c>
      <c r="E101" s="204" t="s">
        <v>71</v>
      </c>
      <c r="F101" s="263"/>
      <c r="G101" s="146" t="s">
        <v>3</v>
      </c>
      <c r="H101" s="147" t="s">
        <v>4</v>
      </c>
      <c r="I101" s="201"/>
      <c r="J101" s="306"/>
      <c r="K101" s="272"/>
    </row>
    <row r="102" spans="2:11" s="86" customFormat="1" x14ac:dyDescent="0.35">
      <c r="B102" s="253"/>
      <c r="C102" s="8"/>
      <c r="D102" s="272"/>
      <c r="E102" s="204"/>
      <c r="F102" s="263"/>
      <c r="G102" s="148">
        <v>4</v>
      </c>
      <c r="H102" s="149" t="s">
        <v>72</v>
      </c>
      <c r="I102" s="201"/>
      <c r="J102" s="306"/>
      <c r="K102" s="272"/>
    </row>
    <row r="103" spans="2:11" s="86" customFormat="1" ht="15" thickBot="1" x14ac:dyDescent="0.4">
      <c r="B103" s="254"/>
      <c r="C103" s="8"/>
      <c r="D103" s="273"/>
      <c r="E103" s="205"/>
      <c r="F103" s="264"/>
      <c r="G103" s="150"/>
      <c r="H103" s="151" t="s">
        <v>73</v>
      </c>
      <c r="I103" s="202"/>
      <c r="J103" s="307"/>
      <c r="K103" s="273"/>
    </row>
    <row r="104" spans="2:11" s="70" customFormat="1" ht="5" customHeight="1" thickBot="1" x14ac:dyDescent="0.4">
      <c r="B104" s="141"/>
      <c r="C104" s="90"/>
      <c r="D104" s="91"/>
      <c r="E104" s="92"/>
      <c r="F104" s="187"/>
      <c r="G104" s="152"/>
      <c r="H104" s="95"/>
      <c r="I104" s="188"/>
      <c r="J104" s="188"/>
      <c r="K104" s="96"/>
    </row>
    <row r="105" spans="2:11" s="70" customFormat="1" ht="17" customHeight="1" thickBot="1" x14ac:dyDescent="0.4">
      <c r="B105" s="90"/>
      <c r="C105" s="90"/>
      <c r="D105" s="98"/>
      <c r="E105" s="142"/>
      <c r="F105" s="99"/>
      <c r="G105" s="308" t="s">
        <v>74</v>
      </c>
      <c r="H105" s="308"/>
      <c r="I105" s="308"/>
      <c r="J105" s="188"/>
      <c r="K105" s="123">
        <f>K100</f>
        <v>0</v>
      </c>
    </row>
    <row r="106" spans="2:11" s="70" customFormat="1" ht="17" customHeight="1" x14ac:dyDescent="0.35">
      <c r="B106" s="90"/>
      <c r="C106" s="90"/>
      <c r="D106" s="8"/>
      <c r="E106" s="104"/>
      <c r="F106" s="186"/>
      <c r="G106" s="153"/>
      <c r="H106" s="153"/>
      <c r="I106" s="153"/>
      <c r="J106" s="186"/>
      <c r="K106" s="106"/>
    </row>
    <row r="107" spans="2:11" s="70" customFormat="1" ht="17" customHeight="1" thickBot="1" x14ac:dyDescent="0.4">
      <c r="B107" s="90"/>
      <c r="C107" s="90"/>
      <c r="D107" s="8"/>
      <c r="E107" s="104"/>
      <c r="F107" s="186"/>
      <c r="G107" s="153"/>
      <c r="H107" s="153"/>
      <c r="I107" s="153"/>
      <c r="J107" s="186"/>
      <c r="K107" s="106"/>
    </row>
    <row r="108" spans="2:11" s="70" customFormat="1" ht="5" customHeight="1" thickBot="1" x14ac:dyDescent="0.4">
      <c r="B108" s="187"/>
      <c r="C108" s="186"/>
      <c r="D108" s="299"/>
      <c r="E108" s="300"/>
      <c r="F108" s="300"/>
      <c r="G108" s="300"/>
      <c r="H108" s="300"/>
      <c r="I108" s="300"/>
      <c r="J108" s="300"/>
      <c r="K108" s="301"/>
    </row>
    <row r="109" spans="2:11" s="86" customFormat="1" ht="15" thickBot="1" x14ac:dyDescent="0.4">
      <c r="B109" s="144"/>
      <c r="C109" s="145"/>
      <c r="D109" s="302"/>
      <c r="E109" s="303"/>
      <c r="F109" s="303"/>
      <c r="G109" s="304"/>
      <c r="H109" s="191" t="s">
        <v>110</v>
      </c>
      <c r="I109" s="200" t="s">
        <v>97</v>
      </c>
      <c r="J109" s="305">
        <v>0</v>
      </c>
      <c r="K109" s="280">
        <f>J109*G111</f>
        <v>0</v>
      </c>
    </row>
    <row r="110" spans="2:11" s="86" customFormat="1" ht="15" thickBot="1" x14ac:dyDescent="0.4">
      <c r="B110" s="253">
        <v>6</v>
      </c>
      <c r="C110" s="8"/>
      <c r="D110" s="272">
        <v>20</v>
      </c>
      <c r="E110" s="204" t="s">
        <v>94</v>
      </c>
      <c r="F110" s="263"/>
      <c r="G110" s="146" t="s">
        <v>3</v>
      </c>
      <c r="H110" s="147" t="s">
        <v>4</v>
      </c>
      <c r="I110" s="201"/>
      <c r="J110" s="306"/>
      <c r="K110" s="272"/>
    </row>
    <row r="111" spans="2:11" s="86" customFormat="1" ht="15" thickBot="1" x14ac:dyDescent="0.4">
      <c r="B111" s="253"/>
      <c r="C111" s="8"/>
      <c r="D111" s="272"/>
      <c r="E111" s="204"/>
      <c r="F111" s="263"/>
      <c r="G111" s="148">
        <v>1</v>
      </c>
      <c r="H111" s="149" t="s">
        <v>107</v>
      </c>
      <c r="I111" s="201"/>
      <c r="J111" s="306"/>
      <c r="K111" s="272"/>
    </row>
    <row r="112" spans="2:11" s="70" customFormat="1" ht="5" customHeight="1" thickBot="1" x14ac:dyDescent="0.4">
      <c r="B112" s="141"/>
      <c r="C112" s="90"/>
      <c r="D112" s="91"/>
      <c r="E112" s="92"/>
      <c r="F112" s="187"/>
      <c r="G112" s="152"/>
      <c r="H112" s="95"/>
      <c r="I112" s="188"/>
      <c r="J112" s="188"/>
      <c r="K112" s="96"/>
    </row>
    <row r="113" spans="2:11" s="70" customFormat="1" ht="17" customHeight="1" thickBot="1" x14ac:dyDescent="0.4">
      <c r="B113" s="90"/>
      <c r="C113" s="90"/>
      <c r="D113" s="98"/>
      <c r="E113" s="142"/>
      <c r="F113" s="99"/>
      <c r="G113" s="308" t="s">
        <v>98</v>
      </c>
      <c r="H113" s="308"/>
      <c r="I113" s="308"/>
      <c r="J113" s="188"/>
      <c r="K113" s="123">
        <f>K109</f>
        <v>0</v>
      </c>
    </row>
    <row r="114" spans="2:11" s="70" customFormat="1" ht="17" customHeight="1" thickBot="1" x14ac:dyDescent="0.4">
      <c r="B114" s="90"/>
      <c r="C114" s="90"/>
      <c r="D114" s="8"/>
      <c r="E114" s="104"/>
      <c r="F114" s="186"/>
      <c r="G114" s="153"/>
      <c r="H114" s="153"/>
      <c r="I114" s="153"/>
      <c r="J114" s="186"/>
      <c r="K114" s="106"/>
    </row>
    <row r="115" spans="2:11" s="70" customFormat="1" ht="5" customHeight="1" thickBot="1" x14ac:dyDescent="0.4">
      <c r="B115" s="187"/>
      <c r="C115" s="186"/>
      <c r="D115" s="299"/>
      <c r="E115" s="300"/>
      <c r="F115" s="300"/>
      <c r="G115" s="300"/>
      <c r="H115" s="300"/>
      <c r="I115" s="300"/>
      <c r="J115" s="300"/>
      <c r="K115" s="301"/>
    </row>
    <row r="116" spans="2:11" s="86" customFormat="1" ht="15" customHeight="1" thickBot="1" x14ac:dyDescent="0.4">
      <c r="B116" s="144"/>
      <c r="C116" s="145"/>
      <c r="D116" s="302"/>
      <c r="E116" s="303"/>
      <c r="F116" s="303"/>
      <c r="G116" s="304"/>
      <c r="H116" s="191" t="s">
        <v>111</v>
      </c>
      <c r="I116" s="200" t="s">
        <v>97</v>
      </c>
      <c r="J116" s="305">
        <v>0</v>
      </c>
      <c r="K116" s="280">
        <f>J116*G118</f>
        <v>0</v>
      </c>
    </row>
    <row r="117" spans="2:11" s="86" customFormat="1" ht="15" thickBot="1" x14ac:dyDescent="0.4">
      <c r="B117" s="253">
        <v>6</v>
      </c>
      <c r="C117" s="8"/>
      <c r="D117" s="272">
        <v>21</v>
      </c>
      <c r="E117" s="204" t="s">
        <v>95</v>
      </c>
      <c r="F117" s="263"/>
      <c r="G117" s="146" t="s">
        <v>3</v>
      </c>
      <c r="H117" s="147" t="s">
        <v>4</v>
      </c>
      <c r="I117" s="201"/>
      <c r="J117" s="306"/>
      <c r="K117" s="272"/>
    </row>
    <row r="118" spans="2:11" s="86" customFormat="1" ht="15" thickBot="1" x14ac:dyDescent="0.4">
      <c r="B118" s="253"/>
      <c r="C118" s="8"/>
      <c r="D118" s="272"/>
      <c r="E118" s="204"/>
      <c r="F118" s="263"/>
      <c r="G118" s="148">
        <v>1</v>
      </c>
      <c r="H118" s="149" t="s">
        <v>108</v>
      </c>
      <c r="I118" s="201"/>
      <c r="J118" s="306"/>
      <c r="K118" s="272"/>
    </row>
    <row r="119" spans="2:11" s="70" customFormat="1" ht="5" customHeight="1" thickBot="1" x14ac:dyDescent="0.4">
      <c r="B119" s="141"/>
      <c r="C119" s="90"/>
      <c r="D119" s="91"/>
      <c r="E119" s="92"/>
      <c r="F119" s="187"/>
      <c r="G119" s="152"/>
      <c r="H119" s="95"/>
      <c r="I119" s="188"/>
      <c r="J119" s="188"/>
      <c r="K119" s="96"/>
    </row>
    <row r="120" spans="2:11" s="70" customFormat="1" ht="17" customHeight="1" thickBot="1" x14ac:dyDescent="0.4">
      <c r="B120" s="90"/>
      <c r="C120" s="90"/>
      <c r="D120" s="98"/>
      <c r="E120" s="142"/>
      <c r="F120" s="99"/>
      <c r="G120" s="308" t="s">
        <v>99</v>
      </c>
      <c r="H120" s="308"/>
      <c r="I120" s="308"/>
      <c r="J120" s="188"/>
      <c r="K120" s="123">
        <f>K116</f>
        <v>0</v>
      </c>
    </row>
    <row r="121" spans="2:11" s="70" customFormat="1" ht="17" customHeight="1" thickBot="1" x14ac:dyDescent="0.4">
      <c r="B121" s="90"/>
      <c r="C121" s="90"/>
      <c r="D121" s="8"/>
      <c r="E121" s="104"/>
      <c r="F121" s="186"/>
      <c r="G121" s="153"/>
      <c r="H121" s="153"/>
      <c r="I121" s="153"/>
      <c r="J121" s="186"/>
      <c r="K121" s="106"/>
    </row>
    <row r="122" spans="2:11" s="70" customFormat="1" ht="5" customHeight="1" thickBot="1" x14ac:dyDescent="0.4">
      <c r="B122" s="187"/>
      <c r="C122" s="186"/>
      <c r="D122" s="299"/>
      <c r="E122" s="300"/>
      <c r="F122" s="300"/>
      <c r="G122" s="300"/>
      <c r="H122" s="300"/>
      <c r="I122" s="300"/>
      <c r="J122" s="300"/>
      <c r="K122" s="301"/>
    </row>
    <row r="123" spans="2:11" s="86" customFormat="1" ht="15" customHeight="1" thickBot="1" x14ac:dyDescent="0.4">
      <c r="B123" s="144"/>
      <c r="C123" s="145"/>
      <c r="D123" s="302"/>
      <c r="E123" s="303"/>
      <c r="F123" s="303"/>
      <c r="G123" s="304"/>
      <c r="H123" s="191" t="s">
        <v>112</v>
      </c>
      <c r="I123" s="200" t="s">
        <v>97</v>
      </c>
      <c r="J123" s="305">
        <v>0</v>
      </c>
      <c r="K123" s="280">
        <f>J123*G125</f>
        <v>0</v>
      </c>
    </row>
    <row r="124" spans="2:11" s="86" customFormat="1" ht="15" thickBot="1" x14ac:dyDescent="0.4">
      <c r="B124" s="253">
        <v>6</v>
      </c>
      <c r="C124" s="8"/>
      <c r="D124" s="272">
        <v>22</v>
      </c>
      <c r="E124" s="204" t="s">
        <v>96</v>
      </c>
      <c r="F124" s="263"/>
      <c r="G124" s="146" t="s">
        <v>3</v>
      </c>
      <c r="H124" s="147" t="s">
        <v>4</v>
      </c>
      <c r="I124" s="201"/>
      <c r="J124" s="306"/>
      <c r="K124" s="272"/>
    </row>
    <row r="125" spans="2:11" s="86" customFormat="1" ht="15" thickBot="1" x14ac:dyDescent="0.4">
      <c r="B125" s="253"/>
      <c r="C125" s="8"/>
      <c r="D125" s="272"/>
      <c r="E125" s="204"/>
      <c r="F125" s="263"/>
      <c r="G125" s="148">
        <v>1</v>
      </c>
      <c r="H125" s="149" t="s">
        <v>109</v>
      </c>
      <c r="I125" s="201"/>
      <c r="J125" s="306"/>
      <c r="K125" s="272"/>
    </row>
    <row r="126" spans="2:11" s="70" customFormat="1" ht="5" customHeight="1" thickBot="1" x14ac:dyDescent="0.4">
      <c r="B126" s="141"/>
      <c r="C126" s="90"/>
      <c r="D126" s="91"/>
      <c r="E126" s="92"/>
      <c r="F126" s="187"/>
      <c r="G126" s="152"/>
      <c r="H126" s="95"/>
      <c r="I126" s="188"/>
      <c r="J126" s="188"/>
      <c r="K126" s="96"/>
    </row>
    <row r="127" spans="2:11" s="70" customFormat="1" ht="17" customHeight="1" thickBot="1" x14ac:dyDescent="0.4">
      <c r="B127" s="90"/>
      <c r="C127" s="90"/>
      <c r="D127" s="98"/>
      <c r="E127" s="142"/>
      <c r="F127" s="99"/>
      <c r="G127" s="308" t="s">
        <v>100</v>
      </c>
      <c r="H127" s="308"/>
      <c r="I127" s="308"/>
      <c r="J127" s="188"/>
      <c r="K127" s="123">
        <f>K123</f>
        <v>0</v>
      </c>
    </row>
    <row r="128" spans="2:11" s="70" customFormat="1" ht="17" customHeight="1" thickBot="1" x14ac:dyDescent="0.4">
      <c r="B128" s="90"/>
      <c r="C128" s="90"/>
      <c r="D128" s="8"/>
      <c r="E128" s="104"/>
      <c r="F128" s="102"/>
      <c r="G128" s="153"/>
      <c r="H128" s="153"/>
      <c r="I128" s="153"/>
      <c r="J128" s="102"/>
      <c r="K128" s="106"/>
    </row>
    <row r="129" spans="2:11" s="70" customFormat="1" ht="5" customHeight="1" thickBot="1" x14ac:dyDescent="0.4">
      <c r="B129" s="93"/>
      <c r="C129" s="102"/>
      <c r="D129" s="299"/>
      <c r="E129" s="300"/>
      <c r="F129" s="300"/>
      <c r="G129" s="300"/>
      <c r="H129" s="300"/>
      <c r="I129" s="300"/>
      <c r="J129" s="300"/>
      <c r="K129" s="301"/>
    </row>
    <row r="130" spans="2:11" s="86" customFormat="1" ht="15" thickBot="1" x14ac:dyDescent="0.4">
      <c r="B130" s="144"/>
      <c r="C130" s="145"/>
      <c r="D130" s="302"/>
      <c r="E130" s="303"/>
      <c r="F130" s="303"/>
      <c r="G130" s="304"/>
      <c r="H130" s="5" t="s">
        <v>75</v>
      </c>
      <c r="I130" s="200" t="s">
        <v>76</v>
      </c>
      <c r="J130" s="305">
        <v>0</v>
      </c>
      <c r="K130" s="280">
        <f>J130*G132</f>
        <v>0</v>
      </c>
    </row>
    <row r="131" spans="2:11" s="86" customFormat="1" ht="15" thickBot="1" x14ac:dyDescent="0.4">
      <c r="B131" s="253">
        <v>6</v>
      </c>
      <c r="C131" s="8"/>
      <c r="D131" s="271">
        <v>23</v>
      </c>
      <c r="E131" s="204" t="s">
        <v>77</v>
      </c>
      <c r="F131" s="262"/>
      <c r="G131" s="154" t="s">
        <v>3</v>
      </c>
      <c r="H131" s="147" t="s">
        <v>4</v>
      </c>
      <c r="I131" s="201"/>
      <c r="J131" s="306"/>
      <c r="K131" s="272"/>
    </row>
    <row r="132" spans="2:11" s="86" customFormat="1" ht="17" customHeight="1" thickBot="1" x14ac:dyDescent="0.4">
      <c r="B132" s="253"/>
      <c r="C132" s="8"/>
      <c r="D132" s="272"/>
      <c r="E132" s="204"/>
      <c r="F132" s="263"/>
      <c r="G132" s="148">
        <v>1</v>
      </c>
      <c r="H132" s="155" t="s">
        <v>78</v>
      </c>
      <c r="I132" s="201"/>
      <c r="J132" s="306"/>
      <c r="K132" s="272"/>
    </row>
    <row r="133" spans="2:11" s="70" customFormat="1" ht="5" customHeight="1" thickBot="1" x14ac:dyDescent="0.4">
      <c r="B133" s="141"/>
      <c r="C133" s="90"/>
      <c r="D133" s="91"/>
      <c r="E133" s="92"/>
      <c r="F133" s="93"/>
      <c r="G133" s="152"/>
      <c r="H133" s="95"/>
      <c r="I133" s="94"/>
      <c r="J133" s="94"/>
      <c r="K133" s="96"/>
    </row>
    <row r="134" spans="2:11" s="70" customFormat="1" ht="17" customHeight="1" thickBot="1" x14ac:dyDescent="0.4">
      <c r="B134" s="90"/>
      <c r="C134" s="90"/>
      <c r="D134" s="309"/>
      <c r="E134" s="310"/>
      <c r="F134" s="310"/>
      <c r="G134" s="311" t="s">
        <v>79</v>
      </c>
      <c r="H134" s="311"/>
      <c r="I134" s="311"/>
      <c r="J134" s="94"/>
      <c r="K134" s="123">
        <f>K130</f>
        <v>0</v>
      </c>
    </row>
    <row r="135" spans="2:11" s="70" customFormat="1" ht="17" customHeight="1" thickBot="1" x14ac:dyDescent="0.4">
      <c r="B135" s="90"/>
      <c r="C135" s="90"/>
      <c r="D135" s="8"/>
      <c r="E135" s="104"/>
      <c r="F135" s="102"/>
      <c r="G135" s="153"/>
      <c r="H135" s="153"/>
      <c r="I135" s="153"/>
      <c r="J135" s="102"/>
      <c r="K135" s="106"/>
    </row>
    <row r="136" spans="2:11" s="70" customFormat="1" ht="5" customHeight="1" thickBot="1" x14ac:dyDescent="0.4">
      <c r="B136" s="93"/>
      <c r="C136" s="102"/>
      <c r="D136" s="93"/>
      <c r="E136" s="94"/>
      <c r="F136" s="93"/>
      <c r="G136" s="94"/>
      <c r="H136" s="95"/>
      <c r="I136" s="94"/>
      <c r="J136" s="94"/>
      <c r="K136" s="96"/>
    </row>
    <row r="137" spans="2:11" s="86" customFormat="1" ht="15" thickBot="1" x14ac:dyDescent="0.4">
      <c r="B137" s="144"/>
      <c r="C137" s="145"/>
      <c r="D137" s="144"/>
      <c r="E137" s="156"/>
      <c r="F137" s="283"/>
      <c r="G137" s="284"/>
      <c r="H137" s="5" t="s">
        <v>80</v>
      </c>
      <c r="I137" s="200" t="s">
        <v>76</v>
      </c>
      <c r="J137" s="305">
        <v>0</v>
      </c>
      <c r="K137" s="280">
        <f>J137*G139</f>
        <v>0</v>
      </c>
    </row>
    <row r="138" spans="2:11" s="86" customFormat="1" ht="15" thickBot="1" x14ac:dyDescent="0.4">
      <c r="B138" s="253">
        <v>6</v>
      </c>
      <c r="C138" s="8"/>
      <c r="D138" s="271">
        <v>24</v>
      </c>
      <c r="E138" s="204" t="s">
        <v>81</v>
      </c>
      <c r="F138" s="262"/>
      <c r="G138" s="154" t="s">
        <v>3</v>
      </c>
      <c r="H138" s="147" t="s">
        <v>4</v>
      </c>
      <c r="I138" s="201"/>
      <c r="J138" s="306"/>
      <c r="K138" s="272"/>
    </row>
    <row r="139" spans="2:11" s="86" customFormat="1" ht="17" customHeight="1" thickBot="1" x14ac:dyDescent="0.4">
      <c r="B139" s="253"/>
      <c r="C139" s="8"/>
      <c r="D139" s="272"/>
      <c r="E139" s="204"/>
      <c r="F139" s="263"/>
      <c r="G139" s="148">
        <v>1</v>
      </c>
      <c r="H139" s="155" t="s">
        <v>82</v>
      </c>
      <c r="I139" s="201"/>
      <c r="J139" s="306"/>
      <c r="K139" s="272"/>
    </row>
    <row r="140" spans="2:11" s="70" customFormat="1" ht="5" customHeight="1" thickBot="1" x14ac:dyDescent="0.4">
      <c r="B140" s="141"/>
      <c r="C140" s="90"/>
      <c r="D140" s="91"/>
      <c r="E140" s="92"/>
      <c r="F140" s="93"/>
      <c r="G140" s="152"/>
      <c r="H140" s="95"/>
      <c r="I140" s="94"/>
      <c r="J140" s="94"/>
      <c r="K140" s="96"/>
    </row>
    <row r="141" spans="2:11" s="70" customFormat="1" ht="17" customHeight="1" thickBot="1" x14ac:dyDescent="0.4">
      <c r="B141" s="90"/>
      <c r="C141" s="90"/>
      <c r="D141" s="98"/>
      <c r="E141" s="142"/>
      <c r="F141" s="99"/>
      <c r="G141" s="308" t="s">
        <v>83</v>
      </c>
      <c r="H141" s="308"/>
      <c r="I141" s="308"/>
      <c r="J141" s="94"/>
      <c r="K141" s="123">
        <f>K137</f>
        <v>0</v>
      </c>
    </row>
    <row r="142" spans="2:11" s="70" customFormat="1" ht="17" customHeight="1" x14ac:dyDescent="0.35">
      <c r="B142" s="90"/>
      <c r="C142" s="90"/>
      <c r="D142" s="8"/>
      <c r="E142" s="104"/>
      <c r="F142" s="102"/>
      <c r="G142" s="153"/>
      <c r="H142" s="153"/>
      <c r="I142" s="153"/>
      <c r="J142" s="102"/>
      <c r="K142" s="106"/>
    </row>
    <row r="143" spans="2:11" s="70" customFormat="1" ht="15" customHeight="1" thickBot="1" x14ac:dyDescent="0.4">
      <c r="B143" s="102"/>
      <c r="C143" s="102"/>
      <c r="D143" s="102"/>
      <c r="E143" s="102"/>
      <c r="F143" s="102"/>
      <c r="G143" s="102"/>
      <c r="H143" s="157"/>
      <c r="I143" s="102"/>
      <c r="J143" s="102"/>
      <c r="K143" s="8"/>
    </row>
    <row r="144" spans="2:11" s="161" customFormat="1" ht="17" customHeight="1" thickBot="1" x14ac:dyDescent="0.55000000000000004">
      <c r="B144" s="158"/>
      <c r="C144" s="158"/>
      <c r="D144" s="159"/>
      <c r="E144" s="327" t="s">
        <v>101</v>
      </c>
      <c r="F144" s="328"/>
      <c r="G144" s="328"/>
      <c r="H144" s="328"/>
      <c r="I144" s="328"/>
      <c r="J144" s="329"/>
      <c r="K144" s="160"/>
    </row>
    <row r="145" spans="2:11" s="161" customFormat="1" ht="17" customHeight="1" x14ac:dyDescent="0.5">
      <c r="B145" s="158"/>
      <c r="C145" s="158"/>
      <c r="D145" s="159"/>
      <c r="E145" s="162"/>
      <c r="F145" s="162"/>
      <c r="G145" s="162"/>
      <c r="H145" s="162"/>
      <c r="I145" s="162"/>
      <c r="J145" s="162"/>
      <c r="K145" s="160"/>
    </row>
    <row r="146" spans="2:11" s="161" customFormat="1" ht="17" customHeight="1" thickBot="1" x14ac:dyDescent="0.55000000000000004">
      <c r="B146" s="158"/>
      <c r="C146" s="158"/>
      <c r="D146" s="159"/>
      <c r="E146" s="162"/>
      <c r="F146" s="162"/>
      <c r="G146" s="162"/>
      <c r="H146" s="162"/>
      <c r="I146" s="162"/>
      <c r="J146" s="162"/>
      <c r="K146" s="160"/>
    </row>
    <row r="147" spans="2:11" s="70" customFormat="1" ht="5" customHeight="1" thickBot="1" x14ac:dyDescent="0.4">
      <c r="B147" s="93"/>
      <c r="C147" s="102"/>
      <c r="D147" s="187"/>
      <c r="E147" s="188"/>
      <c r="F147" s="187"/>
      <c r="G147" s="189"/>
      <c r="H147" s="95"/>
      <c r="I147" s="188"/>
      <c r="J147" s="188"/>
      <c r="K147" s="96"/>
    </row>
    <row r="148" spans="2:11" ht="15" thickBot="1" x14ac:dyDescent="0.4">
      <c r="B148" s="164"/>
      <c r="C148" s="157"/>
      <c r="D148" s="341"/>
      <c r="E148" s="342"/>
      <c r="F148" s="342"/>
      <c r="G148" s="343"/>
      <c r="H148" s="165" t="s">
        <v>102</v>
      </c>
      <c r="I148" s="344"/>
      <c r="J148" s="344"/>
      <c r="K148" s="20" t="s">
        <v>84</v>
      </c>
    </row>
    <row r="149" spans="2:11" ht="34.5" customHeight="1" thickBot="1" x14ac:dyDescent="0.4">
      <c r="B149" s="312">
        <v>7</v>
      </c>
      <c r="C149" s="166"/>
      <c r="D149" s="167"/>
      <c r="E149" s="22" t="s">
        <v>103</v>
      </c>
      <c r="F149" s="315" t="s">
        <v>85</v>
      </c>
      <c r="G149" s="316"/>
      <c r="H149" s="192" t="s">
        <v>104</v>
      </c>
      <c r="I149" s="317"/>
      <c r="J149" s="318"/>
      <c r="K149" s="169">
        <f>SUM(K105, K113, K120, K127, K134, K141,K97,K59,K49,K39,K29)</f>
        <v>0</v>
      </c>
    </row>
    <row r="150" spans="2:11" s="70" customFormat="1" ht="5" customHeight="1" thickBot="1" x14ac:dyDescent="0.4">
      <c r="B150" s="313"/>
      <c r="C150" s="102"/>
      <c r="D150" s="93"/>
      <c r="E150" s="94"/>
      <c r="F150" s="93"/>
      <c r="G150" s="163"/>
      <c r="H150" s="95"/>
      <c r="I150" s="94"/>
      <c r="J150" s="94"/>
      <c r="K150" s="96"/>
    </row>
    <row r="151" spans="2:11" s="70" customFormat="1" ht="15" customHeight="1" thickBot="1" x14ac:dyDescent="0.4">
      <c r="B151" s="313"/>
      <c r="C151" s="102"/>
      <c r="D151" s="102"/>
      <c r="E151" s="102"/>
      <c r="F151" s="102"/>
      <c r="G151" s="102"/>
      <c r="H151" s="157"/>
      <c r="I151" s="102"/>
      <c r="J151" s="102"/>
      <c r="K151" s="8"/>
    </row>
    <row r="152" spans="2:11" s="70" customFormat="1" ht="5" customHeight="1" thickBot="1" x14ac:dyDescent="0.4">
      <c r="B152" s="313"/>
      <c r="C152" s="102"/>
      <c r="D152" s="187"/>
      <c r="E152" s="188"/>
      <c r="F152" s="187"/>
      <c r="G152" s="189"/>
      <c r="H152" s="95"/>
      <c r="I152" s="188"/>
      <c r="J152" s="188"/>
      <c r="K152" s="96"/>
    </row>
    <row r="153" spans="2:11" ht="15" thickBot="1" x14ac:dyDescent="0.4">
      <c r="B153" s="313"/>
      <c r="C153" s="166"/>
      <c r="D153" s="319"/>
      <c r="E153" s="320"/>
      <c r="F153" s="320"/>
      <c r="G153" s="321"/>
      <c r="H153" s="56" t="s">
        <v>86</v>
      </c>
      <c r="I153" s="322"/>
      <c r="J153" s="323"/>
      <c r="K153" s="22" t="s">
        <v>87</v>
      </c>
    </row>
    <row r="154" spans="2:11" ht="17" customHeight="1" thickBot="1" x14ac:dyDescent="0.4">
      <c r="B154" s="313"/>
      <c r="C154" s="166"/>
      <c r="D154" s="167"/>
      <c r="E154" s="22" t="s">
        <v>77</v>
      </c>
      <c r="F154" s="315" t="s">
        <v>85</v>
      </c>
      <c r="G154" s="316"/>
      <c r="H154" s="168" t="s">
        <v>105</v>
      </c>
      <c r="I154" s="317"/>
      <c r="J154" s="318"/>
      <c r="K154" s="170">
        <f>K134</f>
        <v>0</v>
      </c>
    </row>
    <row r="155" spans="2:11" s="70" customFormat="1" ht="5" customHeight="1" thickBot="1" x14ac:dyDescent="0.4">
      <c r="B155" s="313"/>
      <c r="C155" s="102"/>
      <c r="D155" s="93"/>
      <c r="E155" s="94"/>
      <c r="F155" s="93"/>
      <c r="G155" s="163"/>
      <c r="H155" s="95"/>
      <c r="I155" s="94"/>
      <c r="J155" s="94"/>
      <c r="K155" s="96"/>
    </row>
    <row r="156" spans="2:11" ht="15" thickBot="1" x14ac:dyDescent="0.4">
      <c r="B156" s="313"/>
      <c r="C156" s="166"/>
      <c r="D156" s="171"/>
    </row>
    <row r="157" spans="2:11" s="70" customFormat="1" ht="5" customHeight="1" thickBot="1" x14ac:dyDescent="0.4">
      <c r="B157" s="313"/>
      <c r="C157" s="102"/>
      <c r="D157" s="175"/>
      <c r="E157" s="188"/>
      <c r="F157" s="187"/>
      <c r="G157" s="189"/>
      <c r="H157" s="95"/>
      <c r="I157" s="188"/>
      <c r="J157" s="188"/>
      <c r="K157" s="96"/>
    </row>
    <row r="158" spans="2:11" ht="15" thickBot="1" x14ac:dyDescent="0.4">
      <c r="B158" s="313"/>
      <c r="C158" s="166"/>
      <c r="D158" s="324"/>
      <c r="E158" s="325"/>
      <c r="F158" s="325"/>
      <c r="G158" s="326"/>
      <c r="H158" s="79" t="s">
        <v>88</v>
      </c>
      <c r="I158" s="333"/>
      <c r="J158" s="334"/>
      <c r="K158" s="190" t="s">
        <v>89</v>
      </c>
    </row>
    <row r="159" spans="2:11" ht="17" customHeight="1" thickBot="1" x14ac:dyDescent="0.4">
      <c r="B159" s="313"/>
      <c r="C159" s="166"/>
      <c r="D159" s="175"/>
      <c r="E159" s="185" t="s">
        <v>81</v>
      </c>
      <c r="F159" s="315" t="s">
        <v>85</v>
      </c>
      <c r="G159" s="316"/>
      <c r="H159" s="168" t="s">
        <v>106</v>
      </c>
      <c r="I159" s="335"/>
      <c r="J159" s="336"/>
      <c r="K159" s="170">
        <f>K141</f>
        <v>0</v>
      </c>
    </row>
    <row r="160" spans="2:11" s="70" customFormat="1" ht="5" customHeight="1" thickBot="1" x14ac:dyDescent="0.4">
      <c r="B160" s="313"/>
      <c r="C160" s="102"/>
      <c r="D160" s="176"/>
      <c r="E160" s="188"/>
      <c r="F160" s="187"/>
      <c r="G160" s="189"/>
      <c r="H160" s="95"/>
      <c r="I160" s="188"/>
      <c r="J160" s="188"/>
      <c r="K160" s="96"/>
    </row>
    <row r="161" spans="2:11" ht="15" thickBot="1" x14ac:dyDescent="0.4">
      <c r="B161" s="314"/>
      <c r="C161" s="166"/>
      <c r="D161" s="171"/>
    </row>
    <row r="162" spans="2:11" x14ac:dyDescent="0.35">
      <c r="B162" s="177"/>
      <c r="C162" s="166"/>
      <c r="D162" s="171"/>
    </row>
    <row r="163" spans="2:11" ht="15" thickBot="1" x14ac:dyDescent="0.4">
      <c r="D163" s="166"/>
    </row>
    <row r="164" spans="2:11" s="70" customFormat="1" ht="5" customHeight="1" thickBot="1" x14ac:dyDescent="0.4">
      <c r="B164" s="109"/>
      <c r="C164" s="102"/>
      <c r="D164" s="93"/>
      <c r="E164" s="94"/>
      <c r="F164" s="93"/>
      <c r="G164" s="94"/>
      <c r="H164" s="95"/>
      <c r="I164" s="94"/>
      <c r="J164" s="94"/>
      <c r="K164" s="96"/>
    </row>
    <row r="165" spans="2:11" ht="15" thickBot="1" x14ac:dyDescent="0.4">
      <c r="B165" s="178"/>
      <c r="D165" s="312"/>
      <c r="E165" s="337"/>
      <c r="F165" s="337"/>
      <c r="G165" s="338"/>
      <c r="H165" s="179" t="s">
        <v>90</v>
      </c>
      <c r="I165" s="339"/>
      <c r="J165" s="340"/>
      <c r="K165" s="22" t="s">
        <v>91</v>
      </c>
    </row>
    <row r="166" spans="2:11" ht="44" thickBot="1" x14ac:dyDescent="0.4">
      <c r="B166" s="178"/>
      <c r="D166" s="180"/>
      <c r="E166" s="22" t="s">
        <v>113</v>
      </c>
      <c r="F166" s="315" t="s">
        <v>85</v>
      </c>
      <c r="G166" s="316"/>
      <c r="H166" s="181" t="s">
        <v>92</v>
      </c>
      <c r="I166" s="335"/>
      <c r="J166" s="336"/>
      <c r="K166" s="182">
        <f>SUM(K159,K154,K149)</f>
        <v>0</v>
      </c>
    </row>
    <row r="167" spans="2:11" s="70" customFormat="1" ht="5" customHeight="1" thickBot="1" x14ac:dyDescent="0.4">
      <c r="B167" s="178"/>
      <c r="C167" s="102"/>
      <c r="D167" s="93"/>
      <c r="E167" s="94"/>
      <c r="F167" s="93"/>
      <c r="G167" s="94"/>
      <c r="H167" s="95"/>
      <c r="I167" s="94"/>
      <c r="J167" s="94"/>
      <c r="K167" s="96"/>
    </row>
    <row r="168" spans="2:11" ht="15" thickBot="1" x14ac:dyDescent="0.4">
      <c r="B168" s="178"/>
    </row>
    <row r="169" spans="2:11" ht="45" customHeight="1" thickBot="1" x14ac:dyDescent="0.4">
      <c r="B169" s="178"/>
      <c r="F169" s="330" t="s">
        <v>93</v>
      </c>
      <c r="G169" s="331"/>
      <c r="H169" s="331"/>
      <c r="I169" s="331"/>
      <c r="J169" s="332"/>
    </row>
    <row r="170" spans="2:11" x14ac:dyDescent="0.35">
      <c r="H170" s="184"/>
      <c r="I170" s="184"/>
      <c r="J170" s="184"/>
    </row>
  </sheetData>
  <sheetProtection password="CBCA" sheet="1" objects="1" scenarios="1"/>
  <mergeCells count="164">
    <mergeCell ref="G127:I127"/>
    <mergeCell ref="G120:I120"/>
    <mergeCell ref="D122:K122"/>
    <mergeCell ref="D123:G123"/>
    <mergeCell ref="I123:I125"/>
    <mergeCell ref="J123:J125"/>
    <mergeCell ref="K123:K125"/>
    <mergeCell ref="B124:B125"/>
    <mergeCell ref="D124:D125"/>
    <mergeCell ref="E124:E125"/>
    <mergeCell ref="F124:F125"/>
    <mergeCell ref="G113:I113"/>
    <mergeCell ref="D115:K115"/>
    <mergeCell ref="D116:G116"/>
    <mergeCell ref="I116:I118"/>
    <mergeCell ref="J116:J118"/>
    <mergeCell ref="K116:K118"/>
    <mergeCell ref="B117:B118"/>
    <mergeCell ref="D117:D118"/>
    <mergeCell ref="E117:E118"/>
    <mergeCell ref="F117:F118"/>
    <mergeCell ref="F169:J169"/>
    <mergeCell ref="I158:J158"/>
    <mergeCell ref="F159:G159"/>
    <mergeCell ref="I159:J159"/>
    <mergeCell ref="D165:G165"/>
    <mergeCell ref="I165:J165"/>
    <mergeCell ref="F166:G166"/>
    <mergeCell ref="I166:J166"/>
    <mergeCell ref="D148:G148"/>
    <mergeCell ref="I148:J148"/>
    <mergeCell ref="B149:B161"/>
    <mergeCell ref="F149:G149"/>
    <mergeCell ref="I149:J149"/>
    <mergeCell ref="D153:G153"/>
    <mergeCell ref="I153:J153"/>
    <mergeCell ref="F154:G154"/>
    <mergeCell ref="I154:J154"/>
    <mergeCell ref="D158:G158"/>
    <mergeCell ref="B138:B139"/>
    <mergeCell ref="D138:D139"/>
    <mergeCell ref="E138:E139"/>
    <mergeCell ref="F138:F139"/>
    <mergeCell ref="G141:I141"/>
    <mergeCell ref="E144:J144"/>
    <mergeCell ref="D134:F134"/>
    <mergeCell ref="G134:I134"/>
    <mergeCell ref="F137:G137"/>
    <mergeCell ref="I137:I139"/>
    <mergeCell ref="J137:J139"/>
    <mergeCell ref="K137:K139"/>
    <mergeCell ref="D130:G130"/>
    <mergeCell ref="I130:I132"/>
    <mergeCell ref="J130:J132"/>
    <mergeCell ref="K130:K132"/>
    <mergeCell ref="B131:B132"/>
    <mergeCell ref="D131:D132"/>
    <mergeCell ref="E131:E132"/>
    <mergeCell ref="F131:F132"/>
    <mergeCell ref="D129:K129"/>
    <mergeCell ref="D99:K99"/>
    <mergeCell ref="D100:G100"/>
    <mergeCell ref="I100:I103"/>
    <mergeCell ref="J100:J103"/>
    <mergeCell ref="K100:K103"/>
    <mergeCell ref="B101:B103"/>
    <mergeCell ref="D101:D103"/>
    <mergeCell ref="E101:E103"/>
    <mergeCell ref="F101:F103"/>
    <mergeCell ref="G105:I105"/>
    <mergeCell ref="D108:K108"/>
    <mergeCell ref="D109:G109"/>
    <mergeCell ref="I109:I111"/>
    <mergeCell ref="J109:J111"/>
    <mergeCell ref="K109:K111"/>
    <mergeCell ref="B110:B111"/>
    <mergeCell ref="D110:D111"/>
    <mergeCell ref="E110:E111"/>
    <mergeCell ref="F110:F111"/>
    <mergeCell ref="G97:I97"/>
    <mergeCell ref="F85:H85"/>
    <mergeCell ref="J85:K86"/>
    <mergeCell ref="D86:D94"/>
    <mergeCell ref="G86:H86"/>
    <mergeCell ref="F87:F94"/>
    <mergeCell ref="I87:I94"/>
    <mergeCell ref="J87:J94"/>
    <mergeCell ref="K87:K94"/>
    <mergeCell ref="G59:I59"/>
    <mergeCell ref="B62:B95"/>
    <mergeCell ref="E62:E95"/>
    <mergeCell ref="G62:H62"/>
    <mergeCell ref="I62:K63"/>
    <mergeCell ref="D63:D72"/>
    <mergeCell ref="D75:D83"/>
    <mergeCell ref="G75:H75"/>
    <mergeCell ref="I76:I83"/>
    <mergeCell ref="J76:J83"/>
    <mergeCell ref="K76:K83"/>
    <mergeCell ref="G84:H84"/>
    <mergeCell ref="G63:H63"/>
    <mergeCell ref="I64:I72"/>
    <mergeCell ref="J64:J72"/>
    <mergeCell ref="K64:K72"/>
    <mergeCell ref="G73:H73"/>
    <mergeCell ref="F74:H74"/>
    <mergeCell ref="J74:K75"/>
    <mergeCell ref="G95:H95"/>
    <mergeCell ref="F49:I49"/>
    <mergeCell ref="B53:B57"/>
    <mergeCell ref="E53:E57"/>
    <mergeCell ref="G53:H53"/>
    <mergeCell ref="I53:I56"/>
    <mergeCell ref="J53:J56"/>
    <mergeCell ref="K53:K56"/>
    <mergeCell ref="D54:D56"/>
    <mergeCell ref="F54:F56"/>
    <mergeCell ref="G57:H57"/>
    <mergeCell ref="K32:K36"/>
    <mergeCell ref="F33:F36"/>
    <mergeCell ref="G37:H37"/>
    <mergeCell ref="F39:I39"/>
    <mergeCell ref="B42:B47"/>
    <mergeCell ref="D42:D46"/>
    <mergeCell ref="E42:E47"/>
    <mergeCell ref="G42:H42"/>
    <mergeCell ref="I42:I46"/>
    <mergeCell ref="J42:J46"/>
    <mergeCell ref="K42:K46"/>
    <mergeCell ref="F43:F46"/>
    <mergeCell ref="G47:H47"/>
    <mergeCell ref="F29:I29"/>
    <mergeCell ref="B32:B37"/>
    <mergeCell ref="D32:D36"/>
    <mergeCell ref="E32:E37"/>
    <mergeCell ref="G32:H32"/>
    <mergeCell ref="I32:I36"/>
    <mergeCell ref="G22:H22"/>
    <mergeCell ref="I22:I26"/>
    <mergeCell ref="J22:J26"/>
    <mergeCell ref="J32:J36"/>
    <mergeCell ref="K22:K26"/>
    <mergeCell ref="F23:F26"/>
    <mergeCell ref="G27:H27"/>
    <mergeCell ref="J4:J11"/>
    <mergeCell ref="K4:K11"/>
    <mergeCell ref="F5:F11"/>
    <mergeCell ref="G12:H12"/>
    <mergeCell ref="D14:D19"/>
    <mergeCell ref="E14:E20"/>
    <mergeCell ref="G14:H14"/>
    <mergeCell ref="I14:I19"/>
    <mergeCell ref="J14:J19"/>
    <mergeCell ref="K14:K19"/>
    <mergeCell ref="G2:H2"/>
    <mergeCell ref="B4:B27"/>
    <mergeCell ref="D4:D11"/>
    <mergeCell ref="E4:E12"/>
    <mergeCell ref="G4:H4"/>
    <mergeCell ref="I4:I11"/>
    <mergeCell ref="F15:F19"/>
    <mergeCell ref="G20:H20"/>
    <mergeCell ref="D22:D26"/>
    <mergeCell ref="E22:E27"/>
  </mergeCells>
  <pageMargins left="0.79" right="0.71" top="0.75" bottom="0.55000000000000004" header="0.3" footer="0.3"/>
  <pageSetup scale="63" orientation="landscape" r:id="rId1"/>
  <headerFooter>
    <oddHeader>&amp;L&amp;"-,Bold"&amp;12Contractor {Bidder}:_________________________&amp;C&amp;"-,Bold"&amp;18&amp;A&amp;R&amp;"-,Bold"&amp;12Solicitation {RFP}:  17DPP000069</oddHeader>
    <oddFooter>&amp;L&amp;"-,Bold"&amp;14&amp;D&amp;R&amp;"-,Bold"&amp;14Page &amp;P of &amp;N</oddFooter>
  </headerFooter>
  <rowBreaks count="3" manualBreakCount="3">
    <brk id="50" min="1" max="10" man="1"/>
    <brk id="106" min="1" max="10" man="1"/>
    <brk id="142" max="16383" man="1"/>
  </rowBreaks>
  <ignoredErrors>
    <ignoredError sqref="K154 K159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T3068 PRICE SCHEDULE</vt:lpstr>
      <vt:lpstr>'T3068 PRICE SCHEDULE'!Print_Area</vt:lpstr>
      <vt:lpstr>'T3068 PRICE SCHEDULE'!Print_Titles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Buddie</dc:creator>
  <cp:lastModifiedBy>Gregory Buddie</cp:lastModifiedBy>
  <cp:lastPrinted>2017-08-07T20:02:17Z</cp:lastPrinted>
  <dcterms:created xsi:type="dcterms:W3CDTF">2017-07-12T13:44:45Z</dcterms:created>
  <dcterms:modified xsi:type="dcterms:W3CDTF">2017-08-11T12:42:35Z</dcterms:modified>
</cp:coreProperties>
</file>