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workbookPassword="C58F" lockStructure="1"/>
  <bookViews>
    <workbookView xWindow="120" yWindow="276" windowWidth="24120" windowHeight="11952"/>
  </bookViews>
  <sheets>
    <sheet name="Price Sheet" sheetId="1" r:id="rId1"/>
  </sheets>
  <definedNames>
    <definedName name="_xlnm.Print_Area" localSheetId="0">'Price Sheet'!$A$1:$G$143</definedName>
    <definedName name="Z_2888C9A4_605A_4E2A_BBA2_9134BFE602B9_.wvu.PrintArea" localSheetId="0" hidden="1">'Price Sheet'!$A$1:$G$141</definedName>
    <definedName name="Z_4642157A_FEFD_4DF5_95D6_FB6A06DEF42A_.wvu.PrintArea" localSheetId="0" hidden="1">'Price Sheet'!$A$1:$G$141</definedName>
    <definedName name="Z_6478E5C6_331A_4802_94E6_271627FB6E70_.wvu.PrintArea" localSheetId="0" hidden="1">'Price Sheet'!$A$1:$G$141</definedName>
    <definedName name="Z_763B5C18_ACA3_468A_996E_30D90F932DC7_.wvu.PrintArea" localSheetId="0" hidden="1">'Price Sheet'!$A$1:$G$143</definedName>
  </definedNames>
  <calcPr calcId="145621"/>
  <customWorkbookViews>
    <customWorkbookView name="LS - Personal View" guid="{763B5C18-ACA3-468A-996E-30D90F932DC7}" mergeInterval="0" personalView="1" maximized="1" windowWidth="1920" windowHeight="807" activeSheetId="1"/>
    <customWorkbookView name="Linda Spildener - Personal View" guid="{4642157A-FEFD-4DF5-95D6-FB6A06DEF42A}" mergeInterval="0" personalView="1" maximized="1" windowWidth="1920" windowHeight="807" activeSheetId="1"/>
    <customWorkbookView name="Michael Burlingame - Personal View" guid="{6478E5C6-331A-4802-94E6-271627FB6E70}" mergeInterval="0" personalView="1" maximized="1" windowWidth="1600" windowHeight="675" activeSheetId="1"/>
    <customWorkbookView name="Michael Pappas - Personal View" guid="{2888C9A4-605A-4E2A-BBA2-9134BFE602B9}" mergeInterval="0" personalView="1" maximized="1" windowWidth="1242" windowHeight="773" activeSheetId="1"/>
  </customWorkbookViews>
</workbook>
</file>

<file path=xl/calcChain.xml><?xml version="1.0" encoding="utf-8"?>
<calcChain xmlns="http://schemas.openxmlformats.org/spreadsheetml/2006/main">
  <c r="G126" i="1" l="1"/>
  <c r="G127" i="1"/>
  <c r="G128" i="1"/>
  <c r="G129" i="1"/>
  <c r="G130" i="1"/>
  <c r="G131" i="1"/>
  <c r="G125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76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38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" i="1"/>
  <c r="G4" i="1"/>
  <c r="G30" i="1" l="1"/>
  <c r="G31" i="1" l="1"/>
  <c r="G113" i="1"/>
  <c r="G114" i="1"/>
  <c r="G115" i="1"/>
  <c r="G116" i="1"/>
  <c r="G117" i="1"/>
  <c r="G118" i="1"/>
  <c r="G119" i="1"/>
  <c r="G132" i="1"/>
  <c r="G32" i="1" l="1"/>
  <c r="G133" i="1"/>
  <c r="G120" i="1"/>
  <c r="G107" i="1"/>
  <c r="G135" i="1" l="1"/>
</calcChain>
</file>

<file path=xl/sharedStrings.xml><?xml version="1.0" encoding="utf-8"?>
<sst xmlns="http://schemas.openxmlformats.org/spreadsheetml/2006/main" count="365" uniqueCount="234">
  <si>
    <t>Mobilization</t>
  </si>
  <si>
    <t>Traffic Police</t>
  </si>
  <si>
    <t>Demobilization</t>
  </si>
  <si>
    <t>Field Office Set-Up</t>
  </si>
  <si>
    <t>Field Office Maintenance</t>
  </si>
  <si>
    <t>Internet Services</t>
  </si>
  <si>
    <t>Electricity</t>
  </si>
  <si>
    <t>Trailer / Permit Fees</t>
  </si>
  <si>
    <t>Site Clearing and Grubbing</t>
  </si>
  <si>
    <t>Tire Removal and Disposal</t>
  </si>
  <si>
    <t>Well Abandonment</t>
  </si>
  <si>
    <t>Erosion and Sediment Control</t>
  </si>
  <si>
    <t>Additional Straw or Hay Bales, If and Where Directed</t>
  </si>
  <si>
    <t>Additional Silt Fence, If and Where Directed</t>
  </si>
  <si>
    <t>Geomembrane Tenstile Strength (ASTM D6693), If and Where directed</t>
  </si>
  <si>
    <t>Bulk Specific Gravity (ASTM C127), If and Where directed</t>
  </si>
  <si>
    <t>Triaxial Compression (ASTM D4767), If and Where directed</t>
  </si>
  <si>
    <t>Standard Proctor Compaction (ASTM D698), If and Where directed</t>
  </si>
  <si>
    <t>Atterberg Limits (ASTM D4318), If and Where directed</t>
  </si>
  <si>
    <t>Density (ASTM D2937), If and Where directed</t>
  </si>
  <si>
    <t>Field Stream Destructive Testing, If and Where directed</t>
  </si>
  <si>
    <t>Grout Compresive Strength (ASTM C39), If and Where directed</t>
  </si>
  <si>
    <t>Direct Shear Testing Between Soils and Geosynthetics (ASTM D5321), If and Where directed</t>
  </si>
  <si>
    <t>Permeability (ASTM D2434 / ASTM D5084), If and Where directed</t>
  </si>
  <si>
    <t>Concrete Compressive Strength (ASTM C39), If and Where directed</t>
  </si>
  <si>
    <t>Modified Proctor (ASTM D1557), If and Where directed</t>
  </si>
  <si>
    <t>Installation of Monitoring Well</t>
  </si>
  <si>
    <t>Modified Fill, I-13, If and Where Directed</t>
  </si>
  <si>
    <t>Modified Fill, I-13 6" Thick</t>
  </si>
  <si>
    <t>Modification of Monitoring Wells</t>
  </si>
  <si>
    <t>Perforated HDPE, Leachate Pipe, 8" diameter</t>
  </si>
  <si>
    <t>Leachate Clean Out</t>
  </si>
  <si>
    <t>Forcemain HDPE</t>
  </si>
  <si>
    <t>North Pump Station</t>
  </si>
  <si>
    <t>South Pump Station</t>
  </si>
  <si>
    <t>South Pump Station - Power Connection</t>
  </si>
  <si>
    <t>Geomembrane</t>
  </si>
  <si>
    <t>Composite Drainage Net</t>
  </si>
  <si>
    <t>Modified Fill I-13, 12" Thick</t>
  </si>
  <si>
    <t>Infiltration Strip Drain, 18" Wide</t>
  </si>
  <si>
    <t>Composite Drainage Net, If and Where Directed</t>
  </si>
  <si>
    <t>Geotextiles, Type A, If and Where Directed</t>
  </si>
  <si>
    <t>Geotextiles, Type B, If and Where Directed</t>
  </si>
  <si>
    <t>Gas Pipe, 4" Diameter</t>
  </si>
  <si>
    <t>Gas Pipe, 6" Diameter</t>
  </si>
  <si>
    <t>Gas Pipe, 8" Diameter</t>
  </si>
  <si>
    <t>Gas Extration Wells</t>
  </si>
  <si>
    <t>Gas Well Borehole Abandonment</t>
  </si>
  <si>
    <t>Condensate Traps</t>
  </si>
  <si>
    <t>Gas Monitoring Probes</t>
  </si>
  <si>
    <t>Gas Blower and Flare System</t>
  </si>
  <si>
    <t>Gas Blower and Flare System - Power Connection</t>
  </si>
  <si>
    <t>Coarse Aggregate, If and Where Directed</t>
  </si>
  <si>
    <t>Downpipe, 12" Diameter</t>
  </si>
  <si>
    <t>Downpipe, 18" Diameter</t>
  </si>
  <si>
    <t>Stormwater Inlet</t>
  </si>
  <si>
    <t>Stilling Well</t>
  </si>
  <si>
    <t>Stormwater Discharge Pipe</t>
  </si>
  <si>
    <t>North Basin Stormwater Overflow Structure</t>
  </si>
  <si>
    <t>South Basin Stormwater Overflow Structure</t>
  </si>
  <si>
    <t>Drainage Culvert</t>
  </si>
  <si>
    <t>Concrete Water Channel</t>
  </si>
  <si>
    <t>Gabions</t>
  </si>
  <si>
    <t>Revegetation</t>
  </si>
  <si>
    <t>Topsoil, 6" Thick</t>
  </si>
  <si>
    <t>Erosion Control Matting</t>
  </si>
  <si>
    <t>Swale Reinforcement Matting</t>
  </si>
  <si>
    <t>Access Road, 8" Thick</t>
  </si>
  <si>
    <t>New Inclinometers</t>
  </si>
  <si>
    <t>Existing Inclinometers</t>
  </si>
  <si>
    <t>Micropiles</t>
  </si>
  <si>
    <t>Chain Link Fence with Barbed Wire, 8' High</t>
  </si>
  <si>
    <t>Health and Safety Plan</t>
  </si>
  <si>
    <t>Impementation of Health and Safety Plan</t>
  </si>
  <si>
    <t>Construction Plan</t>
  </si>
  <si>
    <t>Adherence to Construction Plan</t>
  </si>
  <si>
    <t>Hazardous Substance Container Removal and Staging</t>
  </si>
  <si>
    <t>Hazardous Substance Staging Area</t>
  </si>
  <si>
    <t>Operation and Maintenance During Construction</t>
  </si>
  <si>
    <t>PVSC and KMUA Disposal Fees</t>
  </si>
  <si>
    <t>PVSC Testing and Reporting</t>
  </si>
  <si>
    <t>Operation and Maintenance - Year 1</t>
  </si>
  <si>
    <t>Operation and Maintenance - Year 2</t>
  </si>
  <si>
    <t>Settlement Monitoring - Year 1</t>
  </si>
  <si>
    <t>Settlement Monitoring - Year 2</t>
  </si>
  <si>
    <t>PVSC and KMUA Disposal</t>
  </si>
  <si>
    <t>1.4.1</t>
  </si>
  <si>
    <t>1.9.1</t>
  </si>
  <si>
    <t>1.9.2</t>
  </si>
  <si>
    <t>1.9.3</t>
  </si>
  <si>
    <t>1.10.1</t>
  </si>
  <si>
    <t>1.10.2</t>
  </si>
  <si>
    <t>1.10.3</t>
  </si>
  <si>
    <t>1.10.4</t>
  </si>
  <si>
    <t>1.10.5</t>
  </si>
  <si>
    <t>1.10.6</t>
  </si>
  <si>
    <t>1.10.7</t>
  </si>
  <si>
    <t>1.10.8</t>
  </si>
  <si>
    <t>1.10.9</t>
  </si>
  <si>
    <t>1.10.10</t>
  </si>
  <si>
    <t>1.10.11</t>
  </si>
  <si>
    <t>1.10.12</t>
  </si>
  <si>
    <t>1.10.13</t>
  </si>
  <si>
    <t>1.10.14</t>
  </si>
  <si>
    <t>1.10.15</t>
  </si>
  <si>
    <t>1.10.16</t>
  </si>
  <si>
    <t>1.11.1</t>
  </si>
  <si>
    <t>1.11.2</t>
  </si>
  <si>
    <t>2.1.1</t>
  </si>
  <si>
    <t>2.1.2</t>
  </si>
  <si>
    <t>2.1.3</t>
  </si>
  <si>
    <t>2.2.1</t>
  </si>
  <si>
    <t>2.2.2</t>
  </si>
  <si>
    <t>2.2.3</t>
  </si>
  <si>
    <t>2.4.1</t>
  </si>
  <si>
    <t>2.4.2</t>
  </si>
  <si>
    <t>2.4.3</t>
  </si>
  <si>
    <t>2.8.1</t>
  </si>
  <si>
    <t>2.8.2</t>
  </si>
  <si>
    <t>2.10.1</t>
  </si>
  <si>
    <t>2.10.2</t>
  </si>
  <si>
    <t>2.10.3</t>
  </si>
  <si>
    <t>2.10.4</t>
  </si>
  <si>
    <t>2.10.5</t>
  </si>
  <si>
    <t>2.11.1</t>
  </si>
  <si>
    <t>2.11.2</t>
  </si>
  <si>
    <t>2.11.3</t>
  </si>
  <si>
    <t>2.11.4</t>
  </si>
  <si>
    <t>2.13.1</t>
  </si>
  <si>
    <t>2.13.2</t>
  </si>
  <si>
    <t>2.13.3</t>
  </si>
  <si>
    <t>2.13.4</t>
  </si>
  <si>
    <t>2.14.1</t>
  </si>
  <si>
    <t>2.14.2</t>
  </si>
  <si>
    <t>2.16.1</t>
  </si>
  <si>
    <t>2.16.2</t>
  </si>
  <si>
    <t>2.16.3</t>
  </si>
  <si>
    <t>2.16.4</t>
  </si>
  <si>
    <t>2.16.5</t>
  </si>
  <si>
    <t>2.16.6</t>
  </si>
  <si>
    <t>2.16.7</t>
  </si>
  <si>
    <t>2.18.1</t>
  </si>
  <si>
    <t>2.18.2</t>
  </si>
  <si>
    <t>2.21.1</t>
  </si>
  <si>
    <t>2.21.2</t>
  </si>
  <si>
    <t>2.22.1</t>
  </si>
  <si>
    <t>2.22.2</t>
  </si>
  <si>
    <t>2.22.3</t>
  </si>
  <si>
    <t>2.22.4</t>
  </si>
  <si>
    <t>2.22.5</t>
  </si>
  <si>
    <t>2.22.6</t>
  </si>
  <si>
    <t>2.22.7</t>
  </si>
  <si>
    <t>2.22.8</t>
  </si>
  <si>
    <t>2.22.9</t>
  </si>
  <si>
    <t>2.24.1</t>
  </si>
  <si>
    <t>2.24.2</t>
  </si>
  <si>
    <t>2.24.3</t>
  </si>
  <si>
    <t>2.24.4</t>
  </si>
  <si>
    <t>2.26.1</t>
  </si>
  <si>
    <t>2.26.2</t>
  </si>
  <si>
    <t>2.27.1</t>
  </si>
  <si>
    <t>2.27.2</t>
  </si>
  <si>
    <t>2.29.1</t>
  </si>
  <si>
    <t>2.29.2</t>
  </si>
  <si>
    <t>3.1.1</t>
  </si>
  <si>
    <t>3.1.2</t>
  </si>
  <si>
    <t>3.2.1</t>
  </si>
  <si>
    <t>3.2.2</t>
  </si>
  <si>
    <t>4.1.1</t>
  </si>
  <si>
    <t>4.1.2</t>
  </si>
  <si>
    <t>4.1.3</t>
  </si>
  <si>
    <t>4.2.1</t>
  </si>
  <si>
    <t>4.2.2</t>
  </si>
  <si>
    <t>4.2.3</t>
  </si>
  <si>
    <t>4.2.4</t>
  </si>
  <si>
    <t>4.2.5</t>
  </si>
  <si>
    <t>Lump Sum</t>
  </si>
  <si>
    <t>Month</t>
  </si>
  <si>
    <t>Each</t>
  </si>
  <si>
    <t>Linear Foot</t>
  </si>
  <si>
    <t>Cubic Yard</t>
  </si>
  <si>
    <t>Square Yard</t>
  </si>
  <si>
    <t>Item No.</t>
  </si>
  <si>
    <t>Description of Service</t>
  </si>
  <si>
    <t>Unit</t>
  </si>
  <si>
    <t>Est. Qty</t>
  </si>
  <si>
    <t>Unit Price</t>
  </si>
  <si>
    <t>Total Price</t>
  </si>
  <si>
    <t>1.0 Contractual</t>
  </si>
  <si>
    <t>Line #</t>
  </si>
  <si>
    <t>1.4.2</t>
  </si>
  <si>
    <t>Subtotal - 1.0 Contractual</t>
  </si>
  <si>
    <t>2.0 Earthwork and Other Construction</t>
  </si>
  <si>
    <t>3.0 Plans, Heath and Safety, Permits</t>
  </si>
  <si>
    <t>4.0 Operational</t>
  </si>
  <si>
    <t>Subtotal - 2.0 Earthwork and Other Construction</t>
  </si>
  <si>
    <t>Subtotal - 3.0 Plans, Heath and Safety, Permits</t>
  </si>
  <si>
    <t>Subtotal - 4.0 Operational</t>
  </si>
  <si>
    <t>Wastefill and Earth Excavation, If and Where Directed</t>
  </si>
  <si>
    <t>Wastefill Earth Excavation</t>
  </si>
  <si>
    <t>Excavation of Test Pits, If and Where Directed</t>
  </si>
  <si>
    <t>Slag-CB Barrier Wall</t>
  </si>
  <si>
    <t>Forcemain Clean Out</t>
  </si>
  <si>
    <t>Forcemain Combination ARV and Foremain Clean Out</t>
  </si>
  <si>
    <t>North Pump Station - Power Connection</t>
  </si>
  <si>
    <t>HDPE Butterfly Valve</t>
  </si>
  <si>
    <t>2.20</t>
  </si>
  <si>
    <t>Concrete Pad for Combustion Air Blower</t>
  </si>
  <si>
    <t>Chain Link Gate with Barbed Wire, 10' Wide</t>
  </si>
  <si>
    <t>Construction Erosion Sediment Control Plan</t>
  </si>
  <si>
    <t>Grand Total</t>
  </si>
  <si>
    <t>Record Drawings</t>
  </si>
  <si>
    <t>Record Drawings (Additional Cost)</t>
  </si>
  <si>
    <t>Geomembrane Peel and Sheer Strength (ASTM D6392), If and Where directed</t>
  </si>
  <si>
    <t>Pass Through</t>
  </si>
  <si>
    <t>Electricity: State and Engineer's Trailers</t>
  </si>
  <si>
    <t>Electricity: South Pump Station</t>
  </si>
  <si>
    <t>19.1A</t>
  </si>
  <si>
    <t>1.9.1B</t>
  </si>
  <si>
    <t>Gas Pipeline Engineering and Inspeciton</t>
  </si>
  <si>
    <t>Sieve Analysis (ASTM D422?AASHO T27, If and Where directed</t>
  </si>
  <si>
    <t>Relative Density (ASTM D1556 or ASTM D6938), If and Where directed</t>
  </si>
  <si>
    <r>
      <t>Moisture Content Testing (</t>
    </r>
    <r>
      <rPr>
        <b/>
        <sz val="11"/>
        <color rgb="FFFF0000"/>
        <rFont val="Calibri"/>
        <family val="2"/>
        <scheme val="minor"/>
      </rPr>
      <t>ASTM D2216</t>
    </r>
    <r>
      <rPr>
        <sz val="11"/>
        <color theme="1"/>
        <rFont val="Calibri"/>
        <family val="2"/>
        <scheme val="minor"/>
      </rPr>
      <t>), If and Where directed</t>
    </r>
  </si>
  <si>
    <t>Name of Vendor {Bidder}: _____________________________________</t>
  </si>
  <si>
    <t>Square Foot</t>
  </si>
  <si>
    <t>Ton</t>
  </si>
  <si>
    <t>4" Riprap, If and Where Directed</t>
  </si>
  <si>
    <t>7" Riprap, If and Where Directed</t>
  </si>
  <si>
    <t>2.26.3</t>
  </si>
  <si>
    <t>RA Type B, If and Where Directed</t>
  </si>
  <si>
    <t>Date:   __________________________________</t>
  </si>
  <si>
    <t>Name of Vendor {Bidder}:_____________________________________</t>
  </si>
  <si>
    <t>All 10-25-16 revisions are highlighted in blue</t>
  </si>
  <si>
    <r>
      <t xml:space="preserve">Perimeter Access Road </t>
    </r>
    <r>
      <rPr>
        <b/>
        <sz val="11"/>
        <color rgb="FFFF0000"/>
        <rFont val="Calibri"/>
        <family val="2"/>
        <scheme val="minor"/>
      </rPr>
      <t>12" Thick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</si>
</sst>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#,##0_);[Red]\(&quot;$&quot;#,##0\)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6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6" fontId="1" fillId="0" borderId="0" xfId="0" applyNumberFormat="1" applyFont="1" applyAlignment="1">
      <alignment horizontal="center"/>
    </xf>
    <xf numFmtId="6" fontId="0" fillId="0" borderId="0" xfId="0" applyNumberFormat="1" applyBorder="1"/>
    <xf numFmtId="0" fontId="1" fillId="0" borderId="1" xfId="0" applyFont="1" applyBorder="1" applyAlignment="1">
      <alignment horizontal="center"/>
    </xf>
    <xf numFmtId="6" fontId="1" fillId="0" borderId="1" xfId="0" applyNumberFormat="1" applyFont="1" applyBorder="1"/>
    <xf numFmtId="3" fontId="1" fillId="0" borderId="0" xfId="0" applyNumberFormat="1" applyFont="1" applyAlignment="1">
      <alignment horizontal="center"/>
    </xf>
    <xf numFmtId="3" fontId="0" fillId="0" borderId="0" xfId="0" applyNumberFormat="1"/>
    <xf numFmtId="3" fontId="1" fillId="0" borderId="1" xfId="0" applyNumberFormat="1" applyFont="1" applyBorder="1"/>
    <xf numFmtId="6" fontId="2" fillId="0" borderId="2" xfId="0" applyNumberFormat="1" applyFont="1" applyBorder="1"/>
    <xf numFmtId="0" fontId="2" fillId="0" borderId="0" xfId="0" applyFont="1"/>
    <xf numFmtId="0" fontId="1" fillId="0" borderId="3" xfId="0" applyFont="1" applyBorder="1" applyAlignment="1">
      <alignment horizontal="center"/>
    </xf>
    <xf numFmtId="3" fontId="1" fillId="0" borderId="3" xfId="0" applyNumberFormat="1" applyFont="1" applyBorder="1"/>
    <xf numFmtId="6" fontId="1" fillId="0" borderId="3" xfId="0" applyNumberFormat="1" applyFont="1" applyBorder="1"/>
    <xf numFmtId="0" fontId="0" fillId="0" borderId="3" xfId="0" applyBorder="1" applyAlignment="1">
      <alignment horizontal="center"/>
    </xf>
    <xf numFmtId="0" fontId="0" fillId="0" borderId="3" xfId="0" applyBorder="1" applyAlignment="1">
      <alignment wrapText="1"/>
    </xf>
    <xf numFmtId="3" fontId="0" fillId="0" borderId="3" xfId="0" applyNumberFormat="1" applyBorder="1"/>
    <xf numFmtId="6" fontId="0" fillId="0" borderId="3" xfId="0" applyNumberFormat="1" applyBorder="1"/>
    <xf numFmtId="6" fontId="2" fillId="0" borderId="0" xfId="0" applyNumberFormat="1" applyFont="1" applyBorder="1"/>
    <xf numFmtId="6" fontId="1" fillId="0" borderId="4" xfId="0" applyNumberFormat="1" applyFont="1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wrapText="1"/>
    </xf>
    <xf numFmtId="3" fontId="0" fillId="0" borderId="0" xfId="0" applyNumberForma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3" fontId="2" fillId="0" borderId="0" xfId="0" applyNumberFormat="1" applyFont="1" applyBorder="1"/>
    <xf numFmtId="0" fontId="0" fillId="0" borderId="5" xfId="0" applyBorder="1" applyAlignment="1">
      <alignment horizontal="center"/>
    </xf>
    <xf numFmtId="0" fontId="0" fillId="0" borderId="5" xfId="0" applyBorder="1" applyAlignment="1">
      <alignment wrapText="1"/>
    </xf>
    <xf numFmtId="6" fontId="0" fillId="0" borderId="5" xfId="0" applyNumberFormat="1" applyBorder="1"/>
    <xf numFmtId="0" fontId="1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right" wrapText="1"/>
    </xf>
    <xf numFmtId="0" fontId="1" fillId="0" borderId="1" xfId="0" quotePrefix="1" applyFont="1" applyBorder="1" applyAlignment="1">
      <alignment horizontal="right"/>
    </xf>
    <xf numFmtId="0" fontId="0" fillId="0" borderId="3" xfId="0" quotePrefix="1" applyBorder="1" applyAlignment="1">
      <alignment horizontal="center"/>
    </xf>
    <xf numFmtId="3" fontId="1" fillId="0" borderId="3" xfId="0" applyNumberFormat="1" applyFont="1" applyBorder="1" applyAlignment="1">
      <alignment horizontal="center"/>
    </xf>
    <xf numFmtId="6" fontId="1" fillId="0" borderId="3" xfId="0" applyNumberFormat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Border="1" applyAlignment="1">
      <alignment wrapText="1"/>
    </xf>
    <xf numFmtId="3" fontId="0" fillId="0" borderId="6" xfId="0" applyNumberFormat="1" applyBorder="1"/>
    <xf numFmtId="0" fontId="1" fillId="0" borderId="0" xfId="0" applyFont="1" applyBorder="1" applyAlignment="1">
      <alignment horizontal="right" wrapText="1"/>
    </xf>
    <xf numFmtId="0" fontId="0" fillId="0" borderId="1" xfId="0" applyBorder="1" applyAlignment="1">
      <alignment horizontal="center"/>
    </xf>
    <xf numFmtId="3" fontId="0" fillId="0" borderId="1" xfId="0" applyNumberFormat="1" applyBorder="1"/>
    <xf numFmtId="6" fontId="0" fillId="0" borderId="1" xfId="0" applyNumberFormat="1" applyBorder="1"/>
    <xf numFmtId="6" fontId="1" fillId="0" borderId="0" xfId="0" applyNumberFormat="1" applyFont="1" applyBorder="1"/>
    <xf numFmtId="0" fontId="1" fillId="0" borderId="0" xfId="0" applyFont="1" applyBorder="1" applyAlignment="1">
      <alignment horizontal="center"/>
    </xf>
    <xf numFmtId="0" fontId="1" fillId="0" borderId="0" xfId="0" quotePrefix="1" applyFont="1" applyBorder="1" applyAlignment="1">
      <alignment horizontal="right"/>
    </xf>
    <xf numFmtId="3" fontId="1" fillId="0" borderId="0" xfId="0" applyNumberFormat="1" applyFont="1" applyBorder="1"/>
    <xf numFmtId="0" fontId="1" fillId="0" borderId="0" xfId="0" quotePrefix="1" applyFont="1" applyBorder="1" applyAlignment="1">
      <alignment horizontal="left"/>
    </xf>
    <xf numFmtId="0" fontId="1" fillId="0" borderId="0" xfId="0" applyFont="1" applyBorder="1" applyAlignment="1">
      <alignment wrapText="1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right" wrapText="1"/>
    </xf>
    <xf numFmtId="3" fontId="3" fillId="0" borderId="0" xfId="0" applyNumberFormat="1" applyFont="1" applyBorder="1"/>
    <xf numFmtId="6" fontId="3" fillId="0" borderId="0" xfId="0" applyNumberFormat="1" applyFont="1" applyBorder="1"/>
    <xf numFmtId="6" fontId="4" fillId="0" borderId="0" xfId="0" applyNumberFormat="1" applyFont="1" applyBorder="1"/>
    <xf numFmtId="6" fontId="0" fillId="0" borderId="3" xfId="0" applyNumberFormat="1" applyBorder="1" applyProtection="1">
      <protection locked="0"/>
    </xf>
    <xf numFmtId="0" fontId="5" fillId="0" borderId="0" xfId="0" applyFont="1" applyAlignment="1">
      <alignment horizontal="center"/>
    </xf>
    <xf numFmtId="0" fontId="0" fillId="0" borderId="3" xfId="0" applyBorder="1" applyAlignment="1">
      <alignment horizontal="center" vertical="top"/>
    </xf>
    <xf numFmtId="0" fontId="0" fillId="0" borderId="0" xfId="0" applyAlignment="1">
      <alignment vertical="top"/>
    </xf>
    <xf numFmtId="0" fontId="0" fillId="0" borderId="3" xfId="0" applyBorder="1" applyAlignment="1">
      <alignment vertical="top" wrapText="1"/>
    </xf>
    <xf numFmtId="0" fontId="7" fillId="0" borderId="3" xfId="0" applyFont="1" applyBorder="1" applyAlignment="1">
      <alignment wrapText="1"/>
    </xf>
    <xf numFmtId="6" fontId="8" fillId="0" borderId="0" xfId="0" applyNumberFormat="1" applyFont="1" applyBorder="1"/>
    <xf numFmtId="3" fontId="6" fillId="2" borderId="3" xfId="0" applyNumberFormat="1" applyFont="1" applyFill="1" applyBorder="1"/>
    <xf numFmtId="0" fontId="6" fillId="2" borderId="3" xfId="0" applyFont="1" applyFill="1" applyBorder="1" applyAlignment="1">
      <alignment horizontal="center"/>
    </xf>
    <xf numFmtId="0" fontId="6" fillId="2" borderId="3" xfId="0" applyFont="1" applyFill="1" applyBorder="1" applyAlignment="1">
      <alignment wrapText="1"/>
    </xf>
    <xf numFmtId="0" fontId="6" fillId="2" borderId="3" xfId="0" applyFont="1" applyFill="1" applyBorder="1" applyAlignment="1">
      <alignment vertical="top" wrapText="1"/>
    </xf>
    <xf numFmtId="0" fontId="6" fillId="2" borderId="3" xfId="0" applyFont="1" applyFill="1" applyBorder="1" applyAlignment="1">
      <alignment horizontal="center" vertical="top"/>
    </xf>
    <xf numFmtId="0" fontId="0" fillId="2" borderId="3" xfId="0" applyFill="1" applyBorder="1" applyAlignment="1">
      <alignment wrapText="1"/>
    </xf>
    <xf numFmtId="0" fontId="0" fillId="2" borderId="3" xfId="0" applyFill="1" applyBorder="1" applyAlignment="1">
      <alignment horizontal="center"/>
    </xf>
    <xf numFmtId="0" fontId="1" fillId="0" borderId="0" xfId="0" quotePrefix="1" applyFont="1" applyBorder="1" applyAlignment="1" applyProtection="1">
      <alignment horizontal="left"/>
      <protection locked="0"/>
    </xf>
    <xf numFmtId="6" fontId="0" fillId="0" borderId="6" xfId="0" applyNumberFormat="1" applyBorder="1" applyProtection="1">
      <protection locked="0"/>
    </xf>
    <xf numFmtId="6" fontId="0" fillId="0" borderId="3" xfId="0" applyNumberFormat="1" applyBorder="1" applyAlignment="1">
      <alignment horizontal="center" vertical="center"/>
    </xf>
    <xf numFmtId="6" fontId="0" fillId="0" borderId="3" xfId="0" applyNumberFormat="1" applyBorder="1" applyAlignment="1" applyProtection="1">
      <alignment horizontal="center" vertical="center"/>
      <protection locked="0"/>
    </xf>
    <xf numFmtId="6" fontId="0" fillId="0" borderId="3" xfId="0" applyNumberFormat="1" applyFont="1" applyBorder="1" applyAlignment="1">
      <alignment horizontal="center" vertical="center"/>
    </xf>
    <xf numFmtId="6" fontId="0" fillId="0" borderId="5" xfId="0" applyNumberFormat="1" applyFont="1" applyBorder="1" applyAlignment="1" applyProtection="1">
      <alignment horizontal="center" vertical="center"/>
      <protection locked="0"/>
    </xf>
    <xf numFmtId="6" fontId="0" fillId="0" borderId="3" xfId="0" applyNumberFormat="1" applyFont="1" applyBorder="1" applyAlignment="1" applyProtection="1">
      <alignment horizontal="center" vertical="center"/>
      <protection locked="0"/>
    </xf>
    <xf numFmtId="3" fontId="0" fillId="0" borderId="5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3" fontId="6" fillId="2" borderId="3" xfId="0" applyNumberFormat="1" applyFont="1" applyFill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6" fontId="1" fillId="0" borderId="3" xfId="0" applyNumberFormat="1" applyFont="1" applyBorder="1" applyAlignment="1" applyProtection="1">
      <alignment horizontal="center" vertical="center"/>
      <protection locked="0"/>
    </xf>
    <xf numFmtId="0" fontId="0" fillId="0" borderId="3" xfId="0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3" fontId="6" fillId="3" borderId="3" xfId="0" applyNumberFormat="1" applyFont="1" applyFill="1" applyBorder="1" applyAlignment="1">
      <alignment horizontal="center" vertical="center"/>
    </xf>
    <xf numFmtId="3" fontId="6" fillId="3" borderId="3" xfId="0" applyNumberFormat="1" applyFont="1" applyFill="1" applyBorder="1"/>
    <xf numFmtId="0" fontId="0" fillId="3" borderId="3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8"/>
  <sheetViews>
    <sheetView tabSelected="1" view="pageLayout" zoomScaleNormal="100" zoomScaleSheetLayoutView="110" workbookViewId="0">
      <selection activeCell="F129" sqref="F129"/>
    </sheetView>
  </sheetViews>
  <sheetFormatPr defaultRowHeight="14.4" x14ac:dyDescent="0.3"/>
  <cols>
    <col min="1" max="1" width="6.109375" style="4" bestFit="1" customWidth="1"/>
    <col min="2" max="2" width="8.6640625" style="4" bestFit="1" customWidth="1"/>
    <col min="3" max="3" width="61.33203125" style="5" customWidth="1"/>
    <col min="4" max="4" width="9.109375" style="12" customWidth="1"/>
    <col min="5" max="5" width="13.109375" style="4" customWidth="1"/>
    <col min="6" max="6" width="13.88671875" style="2" customWidth="1"/>
    <col min="7" max="7" width="14.88671875" style="2" customWidth="1"/>
  </cols>
  <sheetData>
    <row r="1" spans="1:7" s="3" customFormat="1" ht="15" x14ac:dyDescent="0.25">
      <c r="A1" s="3" t="s">
        <v>189</v>
      </c>
      <c r="B1" s="3" t="s">
        <v>182</v>
      </c>
      <c r="C1" s="6" t="s">
        <v>183</v>
      </c>
      <c r="D1" s="11" t="s">
        <v>185</v>
      </c>
      <c r="E1" s="3" t="s">
        <v>184</v>
      </c>
      <c r="F1" s="7" t="s">
        <v>186</v>
      </c>
      <c r="G1" s="7" t="s">
        <v>187</v>
      </c>
    </row>
    <row r="2" spans="1:7" s="1" customFormat="1" ht="14.25" customHeight="1" x14ac:dyDescent="0.25">
      <c r="A2" s="16"/>
      <c r="B2" s="16"/>
      <c r="C2" s="34" t="s">
        <v>188</v>
      </c>
      <c r="D2" s="17"/>
      <c r="E2" s="16"/>
      <c r="F2" s="76"/>
      <c r="G2" s="18"/>
    </row>
    <row r="3" spans="1:7" ht="15" x14ac:dyDescent="0.25">
      <c r="A3" s="31">
        <v>1</v>
      </c>
      <c r="B3" s="31" t="s">
        <v>86</v>
      </c>
      <c r="C3" s="32" t="s">
        <v>0</v>
      </c>
      <c r="D3" s="79">
        <v>1</v>
      </c>
      <c r="E3" s="31" t="s">
        <v>176</v>
      </c>
      <c r="F3" s="77"/>
      <c r="G3" s="33">
        <f>SUM(D3*F3)</f>
        <v>0</v>
      </c>
    </row>
    <row r="4" spans="1:7" ht="15" x14ac:dyDescent="0.25">
      <c r="A4" s="19">
        <v>2</v>
      </c>
      <c r="B4" s="19" t="s">
        <v>190</v>
      </c>
      <c r="C4" s="20" t="s">
        <v>1</v>
      </c>
      <c r="D4" s="80">
        <v>1</v>
      </c>
      <c r="E4" s="19" t="s">
        <v>214</v>
      </c>
      <c r="F4" s="76">
        <v>50000</v>
      </c>
      <c r="G4" s="33">
        <f>SUM(D4*F4)</f>
        <v>50000</v>
      </c>
    </row>
    <row r="5" spans="1:7" ht="15" x14ac:dyDescent="0.25">
      <c r="A5" s="19">
        <v>3</v>
      </c>
      <c r="B5" s="19">
        <v>1.5</v>
      </c>
      <c r="C5" s="20" t="s">
        <v>2</v>
      </c>
      <c r="D5" s="80">
        <v>1</v>
      </c>
      <c r="E5" s="19" t="s">
        <v>176</v>
      </c>
      <c r="F5" s="78"/>
      <c r="G5" s="33">
        <f t="shared" ref="G5:G29" si="0">SUM(D5*F5)</f>
        <v>0</v>
      </c>
    </row>
    <row r="6" spans="1:7" ht="15" x14ac:dyDescent="0.25">
      <c r="A6" s="19">
        <v>4</v>
      </c>
      <c r="B6" s="19">
        <v>1.6</v>
      </c>
      <c r="C6" s="20" t="s">
        <v>3</v>
      </c>
      <c r="D6" s="80">
        <v>1</v>
      </c>
      <c r="E6" s="19" t="s">
        <v>176</v>
      </c>
      <c r="F6" s="78"/>
      <c r="G6" s="33">
        <f t="shared" si="0"/>
        <v>0</v>
      </c>
    </row>
    <row r="7" spans="1:7" ht="15" x14ac:dyDescent="0.25">
      <c r="A7" s="19">
        <v>5</v>
      </c>
      <c r="B7" s="19">
        <v>1.7</v>
      </c>
      <c r="C7" s="20" t="s">
        <v>4</v>
      </c>
      <c r="D7" s="81">
        <v>25</v>
      </c>
      <c r="E7" s="19" t="s">
        <v>177</v>
      </c>
      <c r="F7" s="78"/>
      <c r="G7" s="33">
        <f t="shared" si="0"/>
        <v>0</v>
      </c>
    </row>
    <row r="8" spans="1:7" ht="15" x14ac:dyDescent="0.25">
      <c r="A8" s="19">
        <v>6</v>
      </c>
      <c r="B8" s="19">
        <v>1.8</v>
      </c>
      <c r="C8" s="20" t="s">
        <v>5</v>
      </c>
      <c r="D8" s="80">
        <v>1</v>
      </c>
      <c r="E8" s="19" t="s">
        <v>214</v>
      </c>
      <c r="F8" s="76">
        <v>4800</v>
      </c>
      <c r="G8" s="33">
        <f t="shared" si="0"/>
        <v>4800</v>
      </c>
    </row>
    <row r="9" spans="1:7" ht="15" x14ac:dyDescent="0.25">
      <c r="A9" s="19">
        <v>7</v>
      </c>
      <c r="B9" s="19" t="s">
        <v>87</v>
      </c>
      <c r="C9" s="20" t="s">
        <v>6</v>
      </c>
      <c r="D9" s="80">
        <v>1</v>
      </c>
      <c r="E9" s="19" t="s">
        <v>214</v>
      </c>
      <c r="F9" s="76">
        <v>4800</v>
      </c>
      <c r="G9" s="33">
        <f t="shared" si="0"/>
        <v>4800</v>
      </c>
    </row>
    <row r="10" spans="1:7" ht="15" x14ac:dyDescent="0.25">
      <c r="A10" s="66">
        <v>8</v>
      </c>
      <c r="B10" s="66" t="s">
        <v>217</v>
      </c>
      <c r="C10" s="67" t="s">
        <v>215</v>
      </c>
      <c r="D10" s="81">
        <v>24</v>
      </c>
      <c r="E10" s="66" t="s">
        <v>177</v>
      </c>
      <c r="F10" s="78"/>
      <c r="G10" s="33">
        <f t="shared" si="0"/>
        <v>0</v>
      </c>
    </row>
    <row r="11" spans="1:7" ht="15" x14ac:dyDescent="0.25">
      <c r="A11" s="66">
        <v>9</v>
      </c>
      <c r="B11" s="66" t="s">
        <v>218</v>
      </c>
      <c r="C11" s="67" t="s">
        <v>216</v>
      </c>
      <c r="D11" s="81">
        <v>17</v>
      </c>
      <c r="E11" s="66" t="s">
        <v>177</v>
      </c>
      <c r="F11" s="78"/>
      <c r="G11" s="33">
        <f t="shared" si="0"/>
        <v>0</v>
      </c>
    </row>
    <row r="12" spans="1:7" ht="15" x14ac:dyDescent="0.25">
      <c r="A12" s="19">
        <v>10</v>
      </c>
      <c r="B12" s="19" t="s">
        <v>88</v>
      </c>
      <c r="C12" s="20" t="s">
        <v>219</v>
      </c>
      <c r="D12" s="80">
        <v>1</v>
      </c>
      <c r="E12" s="19" t="s">
        <v>214</v>
      </c>
      <c r="F12" s="76">
        <v>5000</v>
      </c>
      <c r="G12" s="33">
        <f t="shared" si="0"/>
        <v>5000</v>
      </c>
    </row>
    <row r="13" spans="1:7" ht="15" x14ac:dyDescent="0.25">
      <c r="A13" s="19">
        <v>11</v>
      </c>
      <c r="B13" s="19" t="s">
        <v>89</v>
      </c>
      <c r="C13" s="20" t="s">
        <v>7</v>
      </c>
      <c r="D13" s="80">
        <v>1</v>
      </c>
      <c r="E13" s="19" t="s">
        <v>214</v>
      </c>
      <c r="F13" s="76">
        <v>2500</v>
      </c>
      <c r="G13" s="33">
        <f t="shared" si="0"/>
        <v>2500</v>
      </c>
    </row>
    <row r="14" spans="1:7" ht="15" customHeight="1" x14ac:dyDescent="0.25">
      <c r="A14" s="19">
        <v>12</v>
      </c>
      <c r="B14" s="19" t="s">
        <v>90</v>
      </c>
      <c r="C14" s="20" t="s">
        <v>220</v>
      </c>
      <c r="D14" s="80">
        <v>20</v>
      </c>
      <c r="E14" s="19" t="s">
        <v>178</v>
      </c>
      <c r="F14" s="78"/>
      <c r="G14" s="33">
        <f t="shared" si="0"/>
        <v>0</v>
      </c>
    </row>
    <row r="15" spans="1:7" s="61" customFormat="1" ht="16.2" customHeight="1" x14ac:dyDescent="0.25">
      <c r="A15" s="69">
        <v>13</v>
      </c>
      <c r="B15" s="69" t="s">
        <v>91</v>
      </c>
      <c r="C15" s="68" t="s">
        <v>221</v>
      </c>
      <c r="D15" s="81">
        <v>20</v>
      </c>
      <c r="E15" s="69" t="s">
        <v>178</v>
      </c>
      <c r="F15" s="78"/>
      <c r="G15" s="33">
        <f t="shared" si="0"/>
        <v>0</v>
      </c>
    </row>
    <row r="16" spans="1:7" ht="15" customHeight="1" x14ac:dyDescent="0.25">
      <c r="A16" s="19">
        <v>14</v>
      </c>
      <c r="B16" s="19" t="s">
        <v>92</v>
      </c>
      <c r="C16" s="20" t="s">
        <v>25</v>
      </c>
      <c r="D16" s="80">
        <v>20</v>
      </c>
      <c r="E16" s="19" t="s">
        <v>178</v>
      </c>
      <c r="F16" s="78"/>
      <c r="G16" s="33">
        <f t="shared" si="0"/>
        <v>0</v>
      </c>
    </row>
    <row r="17" spans="1:7" ht="15" customHeight="1" x14ac:dyDescent="0.25">
      <c r="A17" s="19">
        <v>15</v>
      </c>
      <c r="B17" s="19" t="s">
        <v>93</v>
      </c>
      <c r="C17" s="20" t="s">
        <v>24</v>
      </c>
      <c r="D17" s="80">
        <v>20</v>
      </c>
      <c r="E17" s="19" t="s">
        <v>178</v>
      </c>
      <c r="F17" s="78"/>
      <c r="G17" s="33">
        <f t="shared" si="0"/>
        <v>0</v>
      </c>
    </row>
    <row r="18" spans="1:7" ht="15" customHeight="1" x14ac:dyDescent="0.25">
      <c r="A18" s="19">
        <v>16</v>
      </c>
      <c r="B18" s="19" t="s">
        <v>94</v>
      </c>
      <c r="C18" s="20" t="s">
        <v>23</v>
      </c>
      <c r="D18" s="80">
        <v>20</v>
      </c>
      <c r="E18" s="19" t="s">
        <v>178</v>
      </c>
      <c r="F18" s="78"/>
      <c r="G18" s="33">
        <f t="shared" si="0"/>
        <v>0</v>
      </c>
    </row>
    <row r="19" spans="1:7" s="61" customFormat="1" ht="30" x14ac:dyDescent="0.25">
      <c r="A19" s="60">
        <v>17</v>
      </c>
      <c r="B19" s="60" t="s">
        <v>95</v>
      </c>
      <c r="C19" s="62" t="s">
        <v>22</v>
      </c>
      <c r="D19" s="80">
        <v>20</v>
      </c>
      <c r="E19" s="60" t="s">
        <v>178</v>
      </c>
      <c r="F19" s="78"/>
      <c r="G19" s="33">
        <f t="shared" si="0"/>
        <v>0</v>
      </c>
    </row>
    <row r="20" spans="1:7" ht="15" customHeight="1" x14ac:dyDescent="0.25">
      <c r="A20" s="19">
        <v>18</v>
      </c>
      <c r="B20" s="19" t="s">
        <v>96</v>
      </c>
      <c r="C20" s="20" t="s">
        <v>21</v>
      </c>
      <c r="D20" s="80">
        <v>20</v>
      </c>
      <c r="E20" s="19" t="s">
        <v>178</v>
      </c>
      <c r="F20" s="78"/>
      <c r="G20" s="33">
        <f t="shared" si="0"/>
        <v>0</v>
      </c>
    </row>
    <row r="21" spans="1:7" ht="15" customHeight="1" x14ac:dyDescent="0.25">
      <c r="A21" s="19">
        <v>19</v>
      </c>
      <c r="B21" s="19" t="s">
        <v>97</v>
      </c>
      <c r="C21" s="20" t="s">
        <v>20</v>
      </c>
      <c r="D21" s="80">
        <v>20</v>
      </c>
      <c r="E21" s="19" t="s">
        <v>178</v>
      </c>
      <c r="F21" s="78"/>
      <c r="G21" s="33">
        <f t="shared" si="0"/>
        <v>0</v>
      </c>
    </row>
    <row r="22" spans="1:7" ht="15" customHeight="1" x14ac:dyDescent="0.25">
      <c r="A22" s="19">
        <v>20</v>
      </c>
      <c r="B22" s="19" t="s">
        <v>98</v>
      </c>
      <c r="C22" s="70" t="s">
        <v>222</v>
      </c>
      <c r="D22" s="80">
        <v>20</v>
      </c>
      <c r="E22" s="19" t="s">
        <v>178</v>
      </c>
      <c r="F22" s="78"/>
      <c r="G22" s="33">
        <f t="shared" si="0"/>
        <v>0</v>
      </c>
    </row>
    <row r="23" spans="1:7" ht="15" x14ac:dyDescent="0.25">
      <c r="A23" s="19">
        <v>21</v>
      </c>
      <c r="B23" s="19" t="s">
        <v>99</v>
      </c>
      <c r="C23" s="20" t="s">
        <v>19</v>
      </c>
      <c r="D23" s="80">
        <v>20</v>
      </c>
      <c r="E23" s="19" t="s">
        <v>178</v>
      </c>
      <c r="F23" s="78"/>
      <c r="G23" s="33">
        <f t="shared" si="0"/>
        <v>0</v>
      </c>
    </row>
    <row r="24" spans="1:7" ht="15" customHeight="1" x14ac:dyDescent="0.25">
      <c r="A24" s="19">
        <v>22</v>
      </c>
      <c r="B24" s="19" t="s">
        <v>100</v>
      </c>
      <c r="C24" s="63" t="s">
        <v>18</v>
      </c>
      <c r="D24" s="80">
        <v>20</v>
      </c>
      <c r="E24" s="19" t="s">
        <v>178</v>
      </c>
      <c r="F24" s="78"/>
      <c r="G24" s="33">
        <f t="shared" si="0"/>
        <v>0</v>
      </c>
    </row>
    <row r="25" spans="1:7" ht="15" customHeight="1" x14ac:dyDescent="0.25">
      <c r="A25" s="19">
        <v>23</v>
      </c>
      <c r="B25" s="19" t="s">
        <v>101</v>
      </c>
      <c r="C25" s="20" t="s">
        <v>17</v>
      </c>
      <c r="D25" s="80">
        <v>20</v>
      </c>
      <c r="E25" s="19" t="s">
        <v>178</v>
      </c>
      <c r="F25" s="78"/>
      <c r="G25" s="33">
        <f t="shared" si="0"/>
        <v>0</v>
      </c>
    </row>
    <row r="26" spans="1:7" ht="15" customHeight="1" x14ac:dyDescent="0.25">
      <c r="A26" s="19">
        <v>24</v>
      </c>
      <c r="B26" s="19" t="s">
        <v>102</v>
      </c>
      <c r="C26" s="20" t="s">
        <v>16</v>
      </c>
      <c r="D26" s="80">
        <v>20</v>
      </c>
      <c r="E26" s="19" t="s">
        <v>178</v>
      </c>
      <c r="F26" s="78"/>
      <c r="G26" s="33">
        <f t="shared" si="0"/>
        <v>0</v>
      </c>
    </row>
    <row r="27" spans="1:7" ht="15" customHeight="1" x14ac:dyDescent="0.25">
      <c r="A27" s="19">
        <v>25</v>
      </c>
      <c r="B27" s="19" t="s">
        <v>103</v>
      </c>
      <c r="C27" s="20" t="s">
        <v>15</v>
      </c>
      <c r="D27" s="80">
        <v>20</v>
      </c>
      <c r="E27" s="19" t="s">
        <v>178</v>
      </c>
      <c r="F27" s="78"/>
      <c r="G27" s="33">
        <f t="shared" si="0"/>
        <v>0</v>
      </c>
    </row>
    <row r="28" spans="1:7" s="61" customFormat="1" ht="30" x14ac:dyDescent="0.25">
      <c r="A28" s="60">
        <v>26</v>
      </c>
      <c r="B28" s="60" t="s">
        <v>104</v>
      </c>
      <c r="C28" s="62" t="s">
        <v>14</v>
      </c>
      <c r="D28" s="80">
        <v>20</v>
      </c>
      <c r="E28" s="60" t="s">
        <v>178</v>
      </c>
      <c r="F28" s="78"/>
      <c r="G28" s="33">
        <f t="shared" si="0"/>
        <v>0</v>
      </c>
    </row>
    <row r="29" spans="1:7" s="61" customFormat="1" ht="30" x14ac:dyDescent="0.25">
      <c r="A29" s="60">
        <v>27</v>
      </c>
      <c r="B29" s="60" t="s">
        <v>105</v>
      </c>
      <c r="C29" s="62" t="s">
        <v>213</v>
      </c>
      <c r="D29" s="80">
        <v>20</v>
      </c>
      <c r="E29" s="60" t="s">
        <v>178</v>
      </c>
      <c r="F29" s="78"/>
      <c r="G29" s="33">
        <f t="shared" si="0"/>
        <v>0</v>
      </c>
    </row>
    <row r="30" spans="1:7" ht="15" x14ac:dyDescent="0.25">
      <c r="A30" s="19">
        <v>28</v>
      </c>
      <c r="B30" s="19" t="s">
        <v>106</v>
      </c>
      <c r="C30" s="20" t="s">
        <v>211</v>
      </c>
      <c r="D30" s="80">
        <v>1</v>
      </c>
      <c r="E30" s="19" t="s">
        <v>176</v>
      </c>
      <c r="F30" s="78">
        <v>5000</v>
      </c>
      <c r="G30" s="58">
        <f t="shared" ref="G30:G31" si="1">F30*D30</f>
        <v>5000</v>
      </c>
    </row>
    <row r="31" spans="1:7" x14ac:dyDescent="0.3">
      <c r="A31" s="19">
        <v>29</v>
      </c>
      <c r="B31" s="19" t="s">
        <v>107</v>
      </c>
      <c r="C31" s="20" t="s">
        <v>212</v>
      </c>
      <c r="D31" s="21">
        <v>1</v>
      </c>
      <c r="E31" s="19" t="s">
        <v>176</v>
      </c>
      <c r="F31" s="58"/>
      <c r="G31" s="22">
        <f t="shared" si="1"/>
        <v>0</v>
      </c>
    </row>
    <row r="32" spans="1:7" s="1" customFormat="1" ht="15" thickBot="1" x14ac:dyDescent="0.35">
      <c r="A32" s="9"/>
      <c r="B32" s="9"/>
      <c r="C32" s="36" t="s">
        <v>191</v>
      </c>
      <c r="D32" s="13"/>
      <c r="E32" s="9"/>
      <c r="F32" s="10"/>
      <c r="G32" s="24">
        <f>SUM(G3:G31)</f>
        <v>72100</v>
      </c>
    </row>
    <row r="33" spans="1:7" s="1" customFormat="1" ht="15" thickTop="1" x14ac:dyDescent="0.3">
      <c r="A33" s="48"/>
      <c r="B33" s="48"/>
      <c r="C33" s="49"/>
      <c r="D33" s="50"/>
      <c r="E33" s="48"/>
      <c r="F33" s="47"/>
      <c r="G33" s="47"/>
    </row>
    <row r="34" spans="1:7" s="1" customFormat="1" ht="15" x14ac:dyDescent="0.25">
      <c r="A34" s="48"/>
      <c r="B34" s="48"/>
      <c r="C34" s="72" t="s">
        <v>231</v>
      </c>
      <c r="D34" s="50"/>
      <c r="E34" s="48"/>
      <c r="F34" s="47"/>
      <c r="G34" s="47"/>
    </row>
    <row r="35" spans="1:7" s="1" customFormat="1" x14ac:dyDescent="0.3">
      <c r="A35" s="48"/>
      <c r="B35" s="48"/>
      <c r="C35" s="52"/>
      <c r="D35" s="50"/>
      <c r="E35" s="48"/>
      <c r="F35" s="47"/>
      <c r="G35" s="47"/>
    </row>
    <row r="36" spans="1:7" ht="15" customHeight="1" x14ac:dyDescent="0.3">
      <c r="A36" s="3" t="s">
        <v>189</v>
      </c>
      <c r="B36" s="3" t="s">
        <v>182</v>
      </c>
      <c r="C36" s="6" t="s">
        <v>183</v>
      </c>
      <c r="D36" s="11" t="s">
        <v>185</v>
      </c>
      <c r="E36" s="3" t="s">
        <v>184</v>
      </c>
      <c r="F36" s="7" t="s">
        <v>186</v>
      </c>
      <c r="G36" s="7" t="s">
        <v>187</v>
      </c>
    </row>
    <row r="37" spans="1:7" ht="15" customHeight="1" x14ac:dyDescent="0.25">
      <c r="A37" s="16"/>
      <c r="B37" s="16"/>
      <c r="C37" s="34" t="s">
        <v>192</v>
      </c>
      <c r="D37" s="82"/>
      <c r="E37" s="83"/>
      <c r="F37" s="84"/>
      <c r="G37" s="39"/>
    </row>
    <row r="38" spans="1:7" ht="15" x14ac:dyDescent="0.25">
      <c r="A38" s="19">
        <v>30</v>
      </c>
      <c r="B38" s="19" t="s">
        <v>108</v>
      </c>
      <c r="C38" s="20" t="s">
        <v>8</v>
      </c>
      <c r="D38" s="80">
        <v>1</v>
      </c>
      <c r="E38" s="85" t="s">
        <v>176</v>
      </c>
      <c r="F38" s="75"/>
      <c r="G38" s="22">
        <f>SUM(D38*F38)</f>
        <v>0</v>
      </c>
    </row>
    <row r="39" spans="1:7" ht="15" x14ac:dyDescent="0.25">
      <c r="A39" s="19">
        <v>31</v>
      </c>
      <c r="B39" s="19" t="s">
        <v>109</v>
      </c>
      <c r="C39" s="20" t="s">
        <v>9</v>
      </c>
      <c r="D39" s="80">
        <v>5000</v>
      </c>
      <c r="E39" s="85" t="s">
        <v>178</v>
      </c>
      <c r="F39" s="75"/>
      <c r="G39" s="22">
        <f t="shared" ref="G39:G72" si="2">SUM(D39*F39)</f>
        <v>0</v>
      </c>
    </row>
    <row r="40" spans="1:7" ht="15" x14ac:dyDescent="0.25">
      <c r="A40" s="19">
        <v>32</v>
      </c>
      <c r="B40" s="19" t="s">
        <v>110</v>
      </c>
      <c r="C40" s="20" t="s">
        <v>10</v>
      </c>
      <c r="D40" s="80">
        <v>3500</v>
      </c>
      <c r="E40" s="85" t="s">
        <v>179</v>
      </c>
      <c r="F40" s="75"/>
      <c r="G40" s="22">
        <f t="shared" si="2"/>
        <v>0</v>
      </c>
    </row>
    <row r="41" spans="1:7" ht="15" x14ac:dyDescent="0.25">
      <c r="A41" s="19">
        <v>33</v>
      </c>
      <c r="B41" s="19" t="s">
        <v>111</v>
      </c>
      <c r="C41" s="20" t="s">
        <v>11</v>
      </c>
      <c r="D41" s="80">
        <v>24</v>
      </c>
      <c r="E41" s="85" t="s">
        <v>177</v>
      </c>
      <c r="F41" s="75"/>
      <c r="G41" s="22">
        <f t="shared" si="2"/>
        <v>0</v>
      </c>
    </row>
    <row r="42" spans="1:7" ht="15" x14ac:dyDescent="0.25">
      <c r="A42" s="19">
        <v>34</v>
      </c>
      <c r="B42" s="19" t="s">
        <v>112</v>
      </c>
      <c r="C42" s="20" t="s">
        <v>13</v>
      </c>
      <c r="D42" s="80">
        <v>500</v>
      </c>
      <c r="E42" s="85" t="s">
        <v>179</v>
      </c>
      <c r="F42" s="75"/>
      <c r="G42" s="22">
        <f t="shared" si="2"/>
        <v>0</v>
      </c>
    </row>
    <row r="43" spans="1:7" ht="15" customHeight="1" x14ac:dyDescent="0.25">
      <c r="A43" s="19">
        <v>35</v>
      </c>
      <c r="B43" s="19" t="s">
        <v>113</v>
      </c>
      <c r="C43" s="20" t="s">
        <v>12</v>
      </c>
      <c r="D43" s="80">
        <v>100</v>
      </c>
      <c r="E43" s="85" t="s">
        <v>178</v>
      </c>
      <c r="F43" s="75"/>
      <c r="G43" s="22">
        <f t="shared" si="2"/>
        <v>0</v>
      </c>
    </row>
    <row r="44" spans="1:7" ht="15" customHeight="1" x14ac:dyDescent="0.25">
      <c r="A44" s="19">
        <v>36</v>
      </c>
      <c r="B44" s="19" t="s">
        <v>114</v>
      </c>
      <c r="C44" s="20" t="s">
        <v>199</v>
      </c>
      <c r="D44" s="80">
        <v>88000</v>
      </c>
      <c r="E44" s="85" t="s">
        <v>180</v>
      </c>
      <c r="F44" s="75"/>
      <c r="G44" s="22">
        <f t="shared" si="2"/>
        <v>0</v>
      </c>
    </row>
    <row r="45" spans="1:7" ht="15" customHeight="1" x14ac:dyDescent="0.25">
      <c r="A45" s="19">
        <v>37</v>
      </c>
      <c r="B45" s="19" t="s">
        <v>115</v>
      </c>
      <c r="C45" s="20" t="s">
        <v>200</v>
      </c>
      <c r="D45" s="80">
        <v>20</v>
      </c>
      <c r="E45" s="85" t="s">
        <v>178</v>
      </c>
      <c r="F45" s="75"/>
      <c r="G45" s="22">
        <f t="shared" si="2"/>
        <v>0</v>
      </c>
    </row>
    <row r="46" spans="1:7" ht="15" customHeight="1" x14ac:dyDescent="0.25">
      <c r="A46" s="19">
        <v>38</v>
      </c>
      <c r="B46" s="19" t="s">
        <v>116</v>
      </c>
      <c r="C46" s="20" t="s">
        <v>198</v>
      </c>
      <c r="D46" s="80">
        <v>15000</v>
      </c>
      <c r="E46" s="85" t="s">
        <v>180</v>
      </c>
      <c r="F46" s="75"/>
      <c r="G46" s="22">
        <f t="shared" si="2"/>
        <v>0</v>
      </c>
    </row>
    <row r="47" spans="1:7" ht="15" x14ac:dyDescent="0.25">
      <c r="A47" s="19">
        <v>39</v>
      </c>
      <c r="B47" s="19">
        <v>2.6</v>
      </c>
      <c r="C47" s="20" t="s">
        <v>201</v>
      </c>
      <c r="D47" s="80">
        <v>350000</v>
      </c>
      <c r="E47" s="86" t="s">
        <v>224</v>
      </c>
      <c r="F47" s="75"/>
      <c r="G47" s="22">
        <f t="shared" si="2"/>
        <v>0</v>
      </c>
    </row>
    <row r="48" spans="1:7" ht="15" x14ac:dyDescent="0.25">
      <c r="A48" s="19">
        <v>40</v>
      </c>
      <c r="B48" s="19">
        <v>2.7</v>
      </c>
      <c r="C48" s="20" t="s">
        <v>26</v>
      </c>
      <c r="D48" s="80">
        <v>420</v>
      </c>
      <c r="E48" s="85" t="s">
        <v>179</v>
      </c>
      <c r="F48" s="75"/>
      <c r="G48" s="22">
        <f t="shared" si="2"/>
        <v>0</v>
      </c>
    </row>
    <row r="49" spans="1:7" x14ac:dyDescent="0.3">
      <c r="A49" s="19">
        <v>41</v>
      </c>
      <c r="B49" s="19" t="s">
        <v>117</v>
      </c>
      <c r="C49" s="20" t="s">
        <v>28</v>
      </c>
      <c r="D49" s="87">
        <v>363500</v>
      </c>
      <c r="E49" s="85" t="s">
        <v>181</v>
      </c>
      <c r="F49" s="75"/>
      <c r="G49" s="22">
        <f t="shared" si="2"/>
        <v>0</v>
      </c>
    </row>
    <row r="50" spans="1:7" ht="15" x14ac:dyDescent="0.25">
      <c r="A50" s="19">
        <v>42</v>
      </c>
      <c r="B50" s="19" t="s">
        <v>118</v>
      </c>
      <c r="C50" s="20" t="s">
        <v>27</v>
      </c>
      <c r="D50" s="87">
        <v>57750</v>
      </c>
      <c r="E50" s="86" t="s">
        <v>225</v>
      </c>
      <c r="F50" s="75"/>
      <c r="G50" s="22">
        <f t="shared" si="2"/>
        <v>0</v>
      </c>
    </row>
    <row r="51" spans="1:7" ht="15" x14ac:dyDescent="0.25">
      <c r="A51" s="19">
        <v>43</v>
      </c>
      <c r="B51" s="19">
        <v>2.9</v>
      </c>
      <c r="C51" s="20" t="s">
        <v>29</v>
      </c>
      <c r="D51" s="80">
        <v>100</v>
      </c>
      <c r="E51" s="85" t="s">
        <v>179</v>
      </c>
      <c r="F51" s="75"/>
      <c r="G51" s="22">
        <f t="shared" si="2"/>
        <v>0</v>
      </c>
    </row>
    <row r="52" spans="1:7" ht="15" x14ac:dyDescent="0.25">
      <c r="A52" s="19">
        <v>44</v>
      </c>
      <c r="B52" s="19" t="s">
        <v>119</v>
      </c>
      <c r="C52" s="20" t="s">
        <v>30</v>
      </c>
      <c r="D52" s="81">
        <v>8600</v>
      </c>
      <c r="E52" s="85" t="s">
        <v>179</v>
      </c>
      <c r="F52" s="75"/>
      <c r="G52" s="22">
        <f t="shared" si="2"/>
        <v>0</v>
      </c>
    </row>
    <row r="53" spans="1:7" ht="15" x14ac:dyDescent="0.25">
      <c r="A53" s="19">
        <v>45</v>
      </c>
      <c r="B53" s="19" t="s">
        <v>120</v>
      </c>
      <c r="C53" s="20" t="s">
        <v>31</v>
      </c>
      <c r="D53" s="80">
        <v>32</v>
      </c>
      <c r="E53" s="85" t="s">
        <v>178</v>
      </c>
      <c r="F53" s="75"/>
      <c r="G53" s="22">
        <f t="shared" si="2"/>
        <v>0</v>
      </c>
    </row>
    <row r="54" spans="1:7" ht="15" x14ac:dyDescent="0.25">
      <c r="A54" s="19">
        <v>46</v>
      </c>
      <c r="B54" s="19" t="s">
        <v>121</v>
      </c>
      <c r="C54" s="20" t="s">
        <v>32</v>
      </c>
      <c r="D54" s="80">
        <v>3210</v>
      </c>
      <c r="E54" s="85" t="s">
        <v>179</v>
      </c>
      <c r="F54" s="75"/>
      <c r="G54" s="22">
        <f t="shared" si="2"/>
        <v>0</v>
      </c>
    </row>
    <row r="55" spans="1:7" ht="15" x14ac:dyDescent="0.25">
      <c r="A55" s="19">
        <v>47</v>
      </c>
      <c r="B55" s="19" t="s">
        <v>122</v>
      </c>
      <c r="C55" s="20" t="s">
        <v>202</v>
      </c>
      <c r="D55" s="80">
        <v>3</v>
      </c>
      <c r="E55" s="85" t="s">
        <v>178</v>
      </c>
      <c r="F55" s="75"/>
      <c r="G55" s="22">
        <f t="shared" si="2"/>
        <v>0</v>
      </c>
    </row>
    <row r="56" spans="1:7" ht="15" customHeight="1" x14ac:dyDescent="0.25">
      <c r="A56" s="19">
        <v>48</v>
      </c>
      <c r="B56" s="19" t="s">
        <v>123</v>
      </c>
      <c r="C56" s="20" t="s">
        <v>203</v>
      </c>
      <c r="D56" s="80">
        <v>1</v>
      </c>
      <c r="E56" s="85" t="s">
        <v>178</v>
      </c>
      <c r="F56" s="75"/>
      <c r="G56" s="22">
        <f t="shared" si="2"/>
        <v>0</v>
      </c>
    </row>
    <row r="57" spans="1:7" ht="15" x14ac:dyDescent="0.25">
      <c r="A57" s="19">
        <v>49</v>
      </c>
      <c r="B57" s="19" t="s">
        <v>124</v>
      </c>
      <c r="C57" s="20" t="s">
        <v>33</v>
      </c>
      <c r="D57" s="80">
        <v>1</v>
      </c>
      <c r="E57" s="85" t="s">
        <v>176</v>
      </c>
      <c r="F57" s="75"/>
      <c r="G57" s="22">
        <f t="shared" si="2"/>
        <v>0</v>
      </c>
    </row>
    <row r="58" spans="1:7" ht="15" x14ac:dyDescent="0.25">
      <c r="A58" s="19">
        <v>50</v>
      </c>
      <c r="B58" s="19" t="s">
        <v>125</v>
      </c>
      <c r="C58" s="20" t="s">
        <v>34</v>
      </c>
      <c r="D58" s="80">
        <v>1</v>
      </c>
      <c r="E58" s="85" t="s">
        <v>176</v>
      </c>
      <c r="F58" s="75"/>
      <c r="G58" s="22">
        <f t="shared" si="2"/>
        <v>0</v>
      </c>
    </row>
    <row r="59" spans="1:7" ht="15" x14ac:dyDescent="0.25">
      <c r="A59" s="19">
        <v>51</v>
      </c>
      <c r="B59" s="19" t="s">
        <v>126</v>
      </c>
      <c r="C59" s="20" t="s">
        <v>204</v>
      </c>
      <c r="D59" s="80">
        <v>1</v>
      </c>
      <c r="E59" s="85" t="s">
        <v>176</v>
      </c>
      <c r="F59" s="75"/>
      <c r="G59" s="22">
        <f t="shared" si="2"/>
        <v>0</v>
      </c>
    </row>
    <row r="60" spans="1:7" ht="15" x14ac:dyDescent="0.25">
      <c r="A60" s="19">
        <v>52</v>
      </c>
      <c r="B60" s="19" t="s">
        <v>127</v>
      </c>
      <c r="C60" s="20" t="s">
        <v>35</v>
      </c>
      <c r="D60" s="80">
        <v>1</v>
      </c>
      <c r="E60" s="85" t="s">
        <v>176</v>
      </c>
      <c r="F60" s="75"/>
      <c r="G60" s="22">
        <f t="shared" si="2"/>
        <v>0</v>
      </c>
    </row>
    <row r="61" spans="1:7" ht="15" x14ac:dyDescent="0.25">
      <c r="A61" s="19">
        <v>53</v>
      </c>
      <c r="B61" s="19">
        <v>2.12</v>
      </c>
      <c r="C61" s="20" t="s">
        <v>36</v>
      </c>
      <c r="D61" s="80">
        <v>390000</v>
      </c>
      <c r="E61" s="85" t="s">
        <v>181</v>
      </c>
      <c r="F61" s="75"/>
      <c r="G61" s="22">
        <f t="shared" si="2"/>
        <v>0</v>
      </c>
    </row>
    <row r="62" spans="1:7" x14ac:dyDescent="0.3">
      <c r="A62" s="19">
        <v>54</v>
      </c>
      <c r="B62" s="19" t="s">
        <v>128</v>
      </c>
      <c r="C62" s="20" t="s">
        <v>37</v>
      </c>
      <c r="D62" s="87">
        <v>350000</v>
      </c>
      <c r="E62" s="85" t="s">
        <v>181</v>
      </c>
      <c r="F62" s="75"/>
      <c r="G62" s="22">
        <f t="shared" si="2"/>
        <v>0</v>
      </c>
    </row>
    <row r="63" spans="1:7" x14ac:dyDescent="0.3">
      <c r="A63" s="19">
        <v>55</v>
      </c>
      <c r="B63" s="19" t="s">
        <v>129</v>
      </c>
      <c r="C63" s="20" t="s">
        <v>38</v>
      </c>
      <c r="D63" s="87">
        <v>384500</v>
      </c>
      <c r="E63" s="85" t="s">
        <v>181</v>
      </c>
      <c r="F63" s="75"/>
      <c r="G63" s="22">
        <f t="shared" si="2"/>
        <v>0</v>
      </c>
    </row>
    <row r="64" spans="1:7" ht="15" x14ac:dyDescent="0.25">
      <c r="A64" s="19">
        <v>56</v>
      </c>
      <c r="B64" s="19" t="s">
        <v>130</v>
      </c>
      <c r="C64" s="20" t="s">
        <v>39</v>
      </c>
      <c r="D64" s="80">
        <v>28000</v>
      </c>
      <c r="E64" s="85" t="s">
        <v>179</v>
      </c>
      <c r="F64" s="75"/>
      <c r="G64" s="22">
        <f t="shared" si="2"/>
        <v>0</v>
      </c>
    </row>
    <row r="65" spans="1:7" ht="15" customHeight="1" x14ac:dyDescent="0.25">
      <c r="A65" s="19">
        <v>57</v>
      </c>
      <c r="B65" s="19" t="s">
        <v>131</v>
      </c>
      <c r="C65" s="20" t="s">
        <v>40</v>
      </c>
      <c r="D65" s="80">
        <v>1000</v>
      </c>
      <c r="E65" s="85" t="s">
        <v>181</v>
      </c>
      <c r="F65" s="75"/>
      <c r="G65" s="22">
        <f t="shared" si="2"/>
        <v>0</v>
      </c>
    </row>
    <row r="66" spans="1:7" ht="15" x14ac:dyDescent="0.25">
      <c r="A66" s="19">
        <v>58</v>
      </c>
      <c r="B66" s="19" t="s">
        <v>132</v>
      </c>
      <c r="C66" s="20" t="s">
        <v>41</v>
      </c>
      <c r="D66" s="80">
        <v>1000</v>
      </c>
      <c r="E66" s="85" t="s">
        <v>181</v>
      </c>
      <c r="F66" s="75"/>
      <c r="G66" s="22">
        <f t="shared" si="2"/>
        <v>0</v>
      </c>
    </row>
    <row r="67" spans="1:7" ht="15" x14ac:dyDescent="0.25">
      <c r="A67" s="19">
        <v>59</v>
      </c>
      <c r="B67" s="19" t="s">
        <v>133</v>
      </c>
      <c r="C67" s="20" t="s">
        <v>42</v>
      </c>
      <c r="D67" s="87">
        <v>8500</v>
      </c>
      <c r="E67" s="85" t="s">
        <v>181</v>
      </c>
      <c r="F67" s="75"/>
      <c r="G67" s="22">
        <f t="shared" si="2"/>
        <v>0</v>
      </c>
    </row>
    <row r="68" spans="1:7" ht="15" x14ac:dyDescent="0.25">
      <c r="A68" s="19">
        <v>60</v>
      </c>
      <c r="B68" s="19" t="s">
        <v>134</v>
      </c>
      <c r="C68" s="20" t="s">
        <v>43</v>
      </c>
      <c r="D68" s="80">
        <v>8600</v>
      </c>
      <c r="E68" s="85" t="s">
        <v>179</v>
      </c>
      <c r="F68" s="75"/>
      <c r="G68" s="22">
        <f t="shared" si="2"/>
        <v>0</v>
      </c>
    </row>
    <row r="69" spans="1:7" ht="15" x14ac:dyDescent="0.25">
      <c r="A69" s="19">
        <v>61</v>
      </c>
      <c r="B69" s="19" t="s">
        <v>135</v>
      </c>
      <c r="C69" s="20" t="s">
        <v>44</v>
      </c>
      <c r="D69" s="80">
        <v>4750</v>
      </c>
      <c r="E69" s="85" t="s">
        <v>179</v>
      </c>
      <c r="F69" s="75"/>
      <c r="G69" s="22">
        <f t="shared" si="2"/>
        <v>0</v>
      </c>
    </row>
    <row r="70" spans="1:7" ht="15" x14ac:dyDescent="0.25">
      <c r="A70" s="19">
        <v>62</v>
      </c>
      <c r="B70" s="19" t="s">
        <v>136</v>
      </c>
      <c r="C70" s="20" t="s">
        <v>45</v>
      </c>
      <c r="D70" s="80">
        <v>9500</v>
      </c>
      <c r="E70" s="85" t="s">
        <v>179</v>
      </c>
      <c r="F70" s="75"/>
      <c r="G70" s="22">
        <f t="shared" si="2"/>
        <v>0</v>
      </c>
    </row>
    <row r="71" spans="1:7" ht="15" x14ac:dyDescent="0.25">
      <c r="A71" s="19">
        <v>63</v>
      </c>
      <c r="B71" s="19" t="s">
        <v>137</v>
      </c>
      <c r="C71" s="20" t="s">
        <v>46</v>
      </c>
      <c r="D71" s="80">
        <v>2340</v>
      </c>
      <c r="E71" s="85" t="s">
        <v>179</v>
      </c>
      <c r="F71" s="75"/>
      <c r="G71" s="22">
        <f t="shared" si="2"/>
        <v>0</v>
      </c>
    </row>
    <row r="72" spans="1:7" ht="15" x14ac:dyDescent="0.25">
      <c r="A72" s="19">
        <v>64</v>
      </c>
      <c r="B72" s="19" t="s">
        <v>138</v>
      </c>
      <c r="C72" s="20" t="s">
        <v>47</v>
      </c>
      <c r="D72" s="80">
        <v>240</v>
      </c>
      <c r="E72" s="85" t="s">
        <v>179</v>
      </c>
      <c r="F72" s="75"/>
      <c r="G72" s="22">
        <f t="shared" si="2"/>
        <v>0</v>
      </c>
    </row>
    <row r="73" spans="1:7" ht="15" x14ac:dyDescent="0.25">
      <c r="A73" s="25"/>
      <c r="B73" s="25"/>
      <c r="C73" s="26"/>
      <c r="D73" s="27"/>
      <c r="E73" s="25"/>
      <c r="F73" s="8"/>
      <c r="G73" s="8"/>
    </row>
    <row r="74" spans="1:7" ht="15" x14ac:dyDescent="0.25">
      <c r="A74" s="25"/>
      <c r="B74" s="25"/>
      <c r="C74" s="72" t="s">
        <v>223</v>
      </c>
      <c r="D74" s="27"/>
      <c r="E74" s="25"/>
      <c r="F74" s="8"/>
      <c r="G74" s="8"/>
    </row>
    <row r="75" spans="1:7" ht="15" x14ac:dyDescent="0.25">
      <c r="A75" s="3" t="s">
        <v>189</v>
      </c>
      <c r="B75" s="3" t="s">
        <v>182</v>
      </c>
      <c r="C75" s="6" t="s">
        <v>183</v>
      </c>
      <c r="D75" s="11" t="s">
        <v>185</v>
      </c>
      <c r="E75" s="3" t="s">
        <v>184</v>
      </c>
      <c r="F75" s="7" t="s">
        <v>186</v>
      </c>
      <c r="G75" s="7" t="s">
        <v>187</v>
      </c>
    </row>
    <row r="76" spans="1:7" ht="15" x14ac:dyDescent="0.25">
      <c r="A76" s="19">
        <v>65</v>
      </c>
      <c r="B76" s="19" t="s">
        <v>139</v>
      </c>
      <c r="C76" s="20" t="s">
        <v>48</v>
      </c>
      <c r="D76" s="21">
        <v>42</v>
      </c>
      <c r="E76" s="19" t="s">
        <v>178</v>
      </c>
      <c r="F76" s="58"/>
      <c r="G76" s="22">
        <f>SUM(D76*F76)</f>
        <v>0</v>
      </c>
    </row>
    <row r="77" spans="1:7" ht="15" x14ac:dyDescent="0.25">
      <c r="A77" s="19">
        <v>66</v>
      </c>
      <c r="B77" s="19" t="s">
        <v>140</v>
      </c>
      <c r="C77" s="20" t="s">
        <v>49</v>
      </c>
      <c r="D77" s="21">
        <v>17</v>
      </c>
      <c r="E77" s="19" t="s">
        <v>178</v>
      </c>
      <c r="F77" s="58"/>
      <c r="G77" s="22">
        <f t="shared" ref="G77:G106" si="3">SUM(D77*F77)</f>
        <v>0</v>
      </c>
    </row>
    <row r="78" spans="1:7" ht="15" x14ac:dyDescent="0.25">
      <c r="A78" s="19">
        <v>67</v>
      </c>
      <c r="B78" s="19">
        <v>2.17</v>
      </c>
      <c r="C78" s="20" t="s">
        <v>205</v>
      </c>
      <c r="D78" s="21">
        <v>41</v>
      </c>
      <c r="E78" s="19" t="s">
        <v>178</v>
      </c>
      <c r="F78" s="58"/>
      <c r="G78" s="22">
        <f t="shared" si="3"/>
        <v>0</v>
      </c>
    </row>
    <row r="79" spans="1:7" ht="15" x14ac:dyDescent="0.25">
      <c r="A79" s="19">
        <v>68</v>
      </c>
      <c r="B79" s="19" t="s">
        <v>141</v>
      </c>
      <c r="C79" s="20" t="s">
        <v>50</v>
      </c>
      <c r="D79" s="21">
        <v>1</v>
      </c>
      <c r="E79" s="19" t="s">
        <v>176</v>
      </c>
      <c r="F79" s="58"/>
      <c r="G79" s="22">
        <f t="shared" si="3"/>
        <v>0</v>
      </c>
    </row>
    <row r="80" spans="1:7" ht="15" customHeight="1" x14ac:dyDescent="0.25">
      <c r="A80" s="19">
        <v>69</v>
      </c>
      <c r="B80" s="19" t="s">
        <v>142</v>
      </c>
      <c r="C80" s="20" t="s">
        <v>51</v>
      </c>
      <c r="D80" s="21">
        <v>1</v>
      </c>
      <c r="E80" s="19" t="s">
        <v>176</v>
      </c>
      <c r="F80" s="58"/>
      <c r="G80" s="22">
        <f t="shared" si="3"/>
        <v>0</v>
      </c>
    </row>
    <row r="81" spans="1:7" ht="15" x14ac:dyDescent="0.25">
      <c r="A81" s="19">
        <v>70</v>
      </c>
      <c r="B81" s="37" t="s">
        <v>206</v>
      </c>
      <c r="C81" s="20" t="s">
        <v>52</v>
      </c>
      <c r="D81" s="21">
        <v>1000</v>
      </c>
      <c r="E81" s="19" t="s">
        <v>180</v>
      </c>
      <c r="F81" s="58"/>
      <c r="G81" s="22">
        <f t="shared" si="3"/>
        <v>0</v>
      </c>
    </row>
    <row r="82" spans="1:7" ht="15" x14ac:dyDescent="0.25">
      <c r="A82" s="71">
        <v>71</v>
      </c>
      <c r="B82" s="71" t="s">
        <v>143</v>
      </c>
      <c r="C82" s="67" t="s">
        <v>226</v>
      </c>
      <c r="D82" s="65">
        <v>1200</v>
      </c>
      <c r="E82" s="66" t="s">
        <v>225</v>
      </c>
      <c r="F82" s="58"/>
      <c r="G82" s="22">
        <f t="shared" si="3"/>
        <v>0</v>
      </c>
    </row>
    <row r="83" spans="1:7" ht="15" x14ac:dyDescent="0.25">
      <c r="A83" s="71">
        <v>72</v>
      </c>
      <c r="B83" s="71" t="s">
        <v>144</v>
      </c>
      <c r="C83" s="67" t="s">
        <v>227</v>
      </c>
      <c r="D83" s="65">
        <v>120</v>
      </c>
      <c r="E83" s="66" t="s">
        <v>225</v>
      </c>
      <c r="F83" s="58"/>
      <c r="G83" s="22">
        <f t="shared" si="3"/>
        <v>0</v>
      </c>
    </row>
    <row r="84" spans="1:7" ht="15" x14ac:dyDescent="0.25">
      <c r="A84" s="19">
        <v>73</v>
      </c>
      <c r="B84" s="19" t="s">
        <v>145</v>
      </c>
      <c r="C84" s="20" t="s">
        <v>53</v>
      </c>
      <c r="D84" s="21">
        <v>1000</v>
      </c>
      <c r="E84" s="19" t="s">
        <v>179</v>
      </c>
      <c r="F84" s="58"/>
      <c r="G84" s="22">
        <f t="shared" si="3"/>
        <v>0</v>
      </c>
    </row>
    <row r="85" spans="1:7" ht="15" x14ac:dyDescent="0.25">
      <c r="A85" s="19">
        <v>74</v>
      </c>
      <c r="B85" s="19" t="s">
        <v>146</v>
      </c>
      <c r="C85" s="20" t="s">
        <v>54</v>
      </c>
      <c r="D85" s="21">
        <v>800</v>
      </c>
      <c r="E85" s="19" t="s">
        <v>179</v>
      </c>
      <c r="F85" s="58"/>
      <c r="G85" s="22">
        <f t="shared" si="3"/>
        <v>0</v>
      </c>
    </row>
    <row r="86" spans="1:7" ht="15" x14ac:dyDescent="0.25">
      <c r="A86" s="19">
        <v>75</v>
      </c>
      <c r="B86" s="19" t="s">
        <v>147</v>
      </c>
      <c r="C86" s="20" t="s">
        <v>55</v>
      </c>
      <c r="D86" s="21">
        <v>19</v>
      </c>
      <c r="E86" s="19" t="s">
        <v>178</v>
      </c>
      <c r="F86" s="58"/>
      <c r="G86" s="22">
        <f t="shared" si="3"/>
        <v>0</v>
      </c>
    </row>
    <row r="87" spans="1:7" ht="15" x14ac:dyDescent="0.25">
      <c r="A87" s="19">
        <v>76</v>
      </c>
      <c r="B87" s="19" t="s">
        <v>148</v>
      </c>
      <c r="C87" s="20" t="s">
        <v>56</v>
      </c>
      <c r="D87" s="21">
        <v>7</v>
      </c>
      <c r="E87" s="19" t="s">
        <v>178</v>
      </c>
      <c r="F87" s="58"/>
      <c r="G87" s="22">
        <f t="shared" si="3"/>
        <v>0</v>
      </c>
    </row>
    <row r="88" spans="1:7" ht="15" x14ac:dyDescent="0.25">
      <c r="A88" s="19">
        <v>77</v>
      </c>
      <c r="B88" s="19" t="s">
        <v>149</v>
      </c>
      <c r="C88" s="20" t="s">
        <v>57</v>
      </c>
      <c r="D88" s="21">
        <v>360</v>
      </c>
      <c r="E88" s="19" t="s">
        <v>179</v>
      </c>
      <c r="F88" s="58"/>
      <c r="G88" s="22">
        <f t="shared" si="3"/>
        <v>0</v>
      </c>
    </row>
    <row r="89" spans="1:7" ht="15" x14ac:dyDescent="0.25">
      <c r="A89" s="19">
        <v>78</v>
      </c>
      <c r="B89" s="19" t="s">
        <v>150</v>
      </c>
      <c r="C89" s="20" t="s">
        <v>58</v>
      </c>
      <c r="D89" s="21">
        <v>1</v>
      </c>
      <c r="E89" s="19" t="s">
        <v>178</v>
      </c>
      <c r="F89" s="58"/>
      <c r="G89" s="22">
        <f t="shared" si="3"/>
        <v>0</v>
      </c>
    </row>
    <row r="90" spans="1:7" ht="15" x14ac:dyDescent="0.25">
      <c r="A90" s="19">
        <v>79</v>
      </c>
      <c r="B90" s="19" t="s">
        <v>151</v>
      </c>
      <c r="C90" s="20" t="s">
        <v>59</v>
      </c>
      <c r="D90" s="21">
        <v>1</v>
      </c>
      <c r="E90" s="19" t="s">
        <v>178</v>
      </c>
      <c r="F90" s="58"/>
      <c r="G90" s="22">
        <f t="shared" si="3"/>
        <v>0</v>
      </c>
    </row>
    <row r="91" spans="1:7" ht="15" x14ac:dyDescent="0.25">
      <c r="A91" s="19">
        <v>80</v>
      </c>
      <c r="B91" s="19" t="s">
        <v>152</v>
      </c>
      <c r="C91" s="20" t="s">
        <v>60</v>
      </c>
      <c r="D91" s="21">
        <v>340</v>
      </c>
      <c r="E91" s="19" t="s">
        <v>179</v>
      </c>
      <c r="F91" s="58"/>
      <c r="G91" s="22">
        <f t="shared" si="3"/>
        <v>0</v>
      </c>
    </row>
    <row r="92" spans="1:7" ht="15" x14ac:dyDescent="0.25">
      <c r="A92" s="19">
        <v>81</v>
      </c>
      <c r="B92" s="19" t="s">
        <v>153</v>
      </c>
      <c r="C92" s="20" t="s">
        <v>61</v>
      </c>
      <c r="D92" s="21">
        <v>750</v>
      </c>
      <c r="E92" s="19" t="s">
        <v>179</v>
      </c>
      <c r="F92" s="58"/>
      <c r="G92" s="22">
        <f t="shared" si="3"/>
        <v>0</v>
      </c>
    </row>
    <row r="93" spans="1:7" ht="15" x14ac:dyDescent="0.25">
      <c r="A93" s="19">
        <v>82</v>
      </c>
      <c r="B93" s="19">
        <v>2.23</v>
      </c>
      <c r="C93" s="20" t="s">
        <v>62</v>
      </c>
      <c r="D93" s="21">
        <v>2350</v>
      </c>
      <c r="E93" s="19" t="s">
        <v>180</v>
      </c>
      <c r="F93" s="58"/>
      <c r="G93" s="22">
        <f t="shared" si="3"/>
        <v>0</v>
      </c>
    </row>
    <row r="94" spans="1:7" x14ac:dyDescent="0.3">
      <c r="A94" s="19">
        <v>83</v>
      </c>
      <c r="B94" s="19" t="s">
        <v>154</v>
      </c>
      <c r="C94" s="20" t="s">
        <v>63</v>
      </c>
      <c r="D94" s="88">
        <v>350000</v>
      </c>
      <c r="E94" s="19" t="s">
        <v>181</v>
      </c>
      <c r="F94" s="58"/>
      <c r="G94" s="22">
        <f t="shared" si="3"/>
        <v>0</v>
      </c>
    </row>
    <row r="95" spans="1:7" x14ac:dyDescent="0.3">
      <c r="A95" s="19">
        <v>84</v>
      </c>
      <c r="B95" s="19" t="s">
        <v>155</v>
      </c>
      <c r="C95" s="20" t="s">
        <v>64</v>
      </c>
      <c r="D95" s="88">
        <v>350000</v>
      </c>
      <c r="E95" s="19" t="s">
        <v>181</v>
      </c>
      <c r="F95" s="58"/>
      <c r="G95" s="22">
        <f t="shared" si="3"/>
        <v>0</v>
      </c>
    </row>
    <row r="96" spans="1:7" ht="15" x14ac:dyDescent="0.25">
      <c r="A96" s="19">
        <v>85</v>
      </c>
      <c r="B96" s="19" t="s">
        <v>156</v>
      </c>
      <c r="C96" s="20" t="s">
        <v>65</v>
      </c>
      <c r="D96" s="21">
        <v>251100</v>
      </c>
      <c r="E96" s="19" t="s">
        <v>181</v>
      </c>
      <c r="F96" s="58"/>
      <c r="G96" s="22">
        <f t="shared" si="3"/>
        <v>0</v>
      </c>
    </row>
    <row r="97" spans="1:7" ht="15" x14ac:dyDescent="0.25">
      <c r="A97" s="19">
        <v>86</v>
      </c>
      <c r="B97" s="19" t="s">
        <v>157</v>
      </c>
      <c r="C97" s="20" t="s">
        <v>66</v>
      </c>
      <c r="D97" s="21">
        <v>28500</v>
      </c>
      <c r="E97" s="19" t="s">
        <v>181</v>
      </c>
      <c r="F97" s="58"/>
      <c r="G97" s="22">
        <f t="shared" si="3"/>
        <v>0</v>
      </c>
    </row>
    <row r="98" spans="1:7" ht="15" x14ac:dyDescent="0.25">
      <c r="A98" s="19">
        <v>87</v>
      </c>
      <c r="B98" s="19">
        <v>2.25</v>
      </c>
      <c r="C98" s="20" t="s">
        <v>207</v>
      </c>
      <c r="D98" s="21">
        <v>1</v>
      </c>
      <c r="E98" s="19" t="s">
        <v>176</v>
      </c>
      <c r="F98" s="58"/>
      <c r="G98" s="22">
        <f t="shared" si="3"/>
        <v>0</v>
      </c>
    </row>
    <row r="99" spans="1:7" ht="15" x14ac:dyDescent="0.25">
      <c r="A99" s="19">
        <v>88</v>
      </c>
      <c r="B99" s="19" t="s">
        <v>158</v>
      </c>
      <c r="C99" s="20" t="s">
        <v>67</v>
      </c>
      <c r="D99" s="21">
        <v>13200</v>
      </c>
      <c r="E99" s="19" t="s">
        <v>181</v>
      </c>
      <c r="F99" s="58"/>
      <c r="G99" s="22">
        <f t="shared" si="3"/>
        <v>0</v>
      </c>
    </row>
    <row r="100" spans="1:7" x14ac:dyDescent="0.3">
      <c r="A100" s="19">
        <v>89</v>
      </c>
      <c r="B100" s="19" t="s">
        <v>159</v>
      </c>
      <c r="C100" s="89" t="s">
        <v>233</v>
      </c>
      <c r="D100" s="21">
        <v>27000</v>
      </c>
      <c r="E100" s="19" t="s">
        <v>181</v>
      </c>
      <c r="F100" s="58"/>
      <c r="G100" s="22">
        <f t="shared" si="3"/>
        <v>0</v>
      </c>
    </row>
    <row r="101" spans="1:7" ht="15" x14ac:dyDescent="0.25">
      <c r="A101" s="71">
        <v>90</v>
      </c>
      <c r="B101" s="71" t="s">
        <v>228</v>
      </c>
      <c r="C101" s="67" t="s">
        <v>229</v>
      </c>
      <c r="D101" s="88">
        <v>30000</v>
      </c>
      <c r="E101" s="66" t="s">
        <v>225</v>
      </c>
      <c r="F101" s="58"/>
      <c r="G101" s="22">
        <f t="shared" si="3"/>
        <v>0</v>
      </c>
    </row>
    <row r="102" spans="1:7" ht="15" x14ac:dyDescent="0.25">
      <c r="A102" s="19">
        <v>91</v>
      </c>
      <c r="B102" s="19" t="s">
        <v>160</v>
      </c>
      <c r="C102" s="20" t="s">
        <v>68</v>
      </c>
      <c r="D102" s="21">
        <v>660</v>
      </c>
      <c r="E102" s="19" t="s">
        <v>179</v>
      </c>
      <c r="F102" s="58"/>
      <c r="G102" s="22">
        <f t="shared" si="3"/>
        <v>0</v>
      </c>
    </row>
    <row r="103" spans="1:7" ht="15" x14ac:dyDescent="0.25">
      <c r="A103" s="19">
        <v>92</v>
      </c>
      <c r="B103" s="19" t="s">
        <v>161</v>
      </c>
      <c r="C103" s="20" t="s">
        <v>69</v>
      </c>
      <c r="D103" s="21">
        <v>6</v>
      </c>
      <c r="E103" s="19" t="s">
        <v>178</v>
      </c>
      <c r="F103" s="58"/>
      <c r="G103" s="22">
        <f t="shared" si="3"/>
        <v>0</v>
      </c>
    </row>
    <row r="104" spans="1:7" ht="15" x14ac:dyDescent="0.25">
      <c r="A104" s="19">
        <v>93</v>
      </c>
      <c r="B104" s="19">
        <v>2.2799999999999998</v>
      </c>
      <c r="C104" s="20" t="s">
        <v>70</v>
      </c>
      <c r="D104" s="21">
        <v>550</v>
      </c>
      <c r="E104" s="19" t="s">
        <v>179</v>
      </c>
      <c r="F104" s="58"/>
      <c r="G104" s="22">
        <f t="shared" si="3"/>
        <v>0</v>
      </c>
    </row>
    <row r="105" spans="1:7" ht="15" x14ac:dyDescent="0.25">
      <c r="A105" s="19">
        <v>94</v>
      </c>
      <c r="B105" s="19" t="s">
        <v>162</v>
      </c>
      <c r="C105" s="20" t="s">
        <v>71</v>
      </c>
      <c r="D105" s="21">
        <v>255</v>
      </c>
      <c r="E105" s="19" t="s">
        <v>179</v>
      </c>
      <c r="F105" s="58"/>
      <c r="G105" s="22">
        <f t="shared" si="3"/>
        <v>0</v>
      </c>
    </row>
    <row r="106" spans="1:7" ht="15" x14ac:dyDescent="0.25">
      <c r="A106" s="19">
        <v>95</v>
      </c>
      <c r="B106" s="19" t="s">
        <v>163</v>
      </c>
      <c r="C106" s="20" t="s">
        <v>208</v>
      </c>
      <c r="D106" s="21">
        <v>1</v>
      </c>
      <c r="E106" s="19" t="s">
        <v>178</v>
      </c>
      <c r="F106" s="58"/>
      <c r="G106" s="22">
        <f t="shared" si="3"/>
        <v>0</v>
      </c>
    </row>
    <row r="107" spans="1:7" s="1" customFormat="1" ht="15.75" thickBot="1" x14ac:dyDescent="0.3">
      <c r="A107" s="9"/>
      <c r="B107" s="9"/>
      <c r="C107" s="36" t="s">
        <v>195</v>
      </c>
      <c r="D107" s="13"/>
      <c r="E107" s="9"/>
      <c r="F107" s="10"/>
      <c r="G107" s="24">
        <f>SUM(G38:G106)</f>
        <v>0</v>
      </c>
    </row>
    <row r="108" spans="1:7" s="1" customFormat="1" ht="15.75" thickTop="1" x14ac:dyDescent="0.25">
      <c r="A108" s="48"/>
      <c r="B108" s="48"/>
      <c r="C108" s="49"/>
      <c r="D108" s="50"/>
      <c r="E108" s="48"/>
      <c r="F108" s="47"/>
      <c r="G108" s="47"/>
    </row>
    <row r="109" spans="1:7" s="1" customFormat="1" ht="15" x14ac:dyDescent="0.25">
      <c r="A109" s="48"/>
      <c r="B109" s="48"/>
      <c r="C109" s="72" t="s">
        <v>223</v>
      </c>
      <c r="D109" s="50"/>
      <c r="E109" s="48"/>
      <c r="F109" s="47"/>
      <c r="G109" s="47"/>
    </row>
    <row r="110" spans="1:7" s="1" customFormat="1" x14ac:dyDescent="0.3">
      <c r="A110" s="48"/>
      <c r="B110" s="48"/>
      <c r="C110" s="52"/>
      <c r="D110" s="50"/>
      <c r="E110" s="48"/>
      <c r="F110" s="47"/>
      <c r="G110" s="47"/>
    </row>
    <row r="111" spans="1:7" ht="15" customHeight="1" x14ac:dyDescent="0.3">
      <c r="A111" s="3" t="s">
        <v>189</v>
      </c>
      <c r="B111" s="3" t="s">
        <v>182</v>
      </c>
      <c r="C111" s="6" t="s">
        <v>183</v>
      </c>
      <c r="D111" s="11" t="s">
        <v>185</v>
      </c>
      <c r="E111" s="3" t="s">
        <v>184</v>
      </c>
      <c r="F111" s="7" t="s">
        <v>186</v>
      </c>
      <c r="G111" s="7" t="s">
        <v>187</v>
      </c>
    </row>
    <row r="112" spans="1:7" ht="15" customHeight="1" x14ac:dyDescent="0.3">
      <c r="A112" s="16"/>
      <c r="B112" s="16"/>
      <c r="C112" s="34" t="s">
        <v>193</v>
      </c>
      <c r="D112" s="38"/>
      <c r="E112" s="16"/>
      <c r="F112" s="39"/>
      <c r="G112" s="39"/>
    </row>
    <row r="113" spans="1:7" x14ac:dyDescent="0.3">
      <c r="A113" s="19">
        <v>96</v>
      </c>
      <c r="B113" s="19" t="s">
        <v>164</v>
      </c>
      <c r="C113" s="20" t="s">
        <v>72</v>
      </c>
      <c r="D113" s="21">
        <v>1</v>
      </c>
      <c r="E113" s="19" t="s">
        <v>176</v>
      </c>
      <c r="F113" s="58"/>
      <c r="G113" s="22">
        <f t="shared" ref="G113:G132" si="4">F113*D113</f>
        <v>0</v>
      </c>
    </row>
    <row r="114" spans="1:7" x14ac:dyDescent="0.3">
      <c r="A114" s="19">
        <v>97</v>
      </c>
      <c r="B114" s="19" t="s">
        <v>165</v>
      </c>
      <c r="C114" s="20" t="s">
        <v>73</v>
      </c>
      <c r="D114" s="21">
        <v>24</v>
      </c>
      <c r="E114" s="19" t="s">
        <v>177</v>
      </c>
      <c r="F114" s="58"/>
      <c r="G114" s="22">
        <f t="shared" si="4"/>
        <v>0</v>
      </c>
    </row>
    <row r="115" spans="1:7" x14ac:dyDescent="0.3">
      <c r="A115" s="19">
        <v>98</v>
      </c>
      <c r="B115" s="19" t="s">
        <v>166</v>
      </c>
      <c r="C115" s="20" t="s">
        <v>74</v>
      </c>
      <c r="D115" s="21">
        <v>1</v>
      </c>
      <c r="E115" s="19" t="s">
        <v>176</v>
      </c>
      <c r="F115" s="58"/>
      <c r="G115" s="22">
        <f t="shared" si="4"/>
        <v>0</v>
      </c>
    </row>
    <row r="116" spans="1:7" x14ac:dyDescent="0.3">
      <c r="A116" s="19">
        <v>99</v>
      </c>
      <c r="B116" s="19" t="s">
        <v>167</v>
      </c>
      <c r="C116" s="20" t="s">
        <v>75</v>
      </c>
      <c r="D116" s="21">
        <v>24</v>
      </c>
      <c r="E116" s="19" t="s">
        <v>177</v>
      </c>
      <c r="F116" s="58"/>
      <c r="G116" s="22">
        <f t="shared" si="4"/>
        <v>0</v>
      </c>
    </row>
    <row r="117" spans="1:7" ht="15" customHeight="1" x14ac:dyDescent="0.3">
      <c r="A117" s="19">
        <v>100</v>
      </c>
      <c r="B117" s="19">
        <v>3.3</v>
      </c>
      <c r="C117" s="20" t="s">
        <v>76</v>
      </c>
      <c r="D117" s="65">
        <v>25</v>
      </c>
      <c r="E117" s="19" t="s">
        <v>178</v>
      </c>
      <c r="F117" s="58"/>
      <c r="G117" s="22">
        <f t="shared" si="4"/>
        <v>0</v>
      </c>
    </row>
    <row r="118" spans="1:7" x14ac:dyDescent="0.3">
      <c r="A118" s="19">
        <v>101</v>
      </c>
      <c r="B118" s="19">
        <v>3.4</v>
      </c>
      <c r="C118" s="20" t="s">
        <v>77</v>
      </c>
      <c r="D118" s="21">
        <v>24</v>
      </c>
      <c r="E118" s="19" t="s">
        <v>177</v>
      </c>
      <c r="F118" s="58"/>
      <c r="G118" s="22">
        <f t="shared" si="4"/>
        <v>0</v>
      </c>
    </row>
    <row r="119" spans="1:7" x14ac:dyDescent="0.3">
      <c r="A119" s="19">
        <v>102</v>
      </c>
      <c r="B119" s="40">
        <v>3.6</v>
      </c>
      <c r="C119" s="41" t="s">
        <v>209</v>
      </c>
      <c r="D119" s="42">
        <v>1</v>
      </c>
      <c r="E119" s="40" t="s">
        <v>176</v>
      </c>
      <c r="F119" s="73"/>
      <c r="G119" s="22">
        <f t="shared" si="4"/>
        <v>0</v>
      </c>
    </row>
    <row r="120" spans="1:7" ht="15" thickBot="1" x14ac:dyDescent="0.35">
      <c r="A120" s="44"/>
      <c r="B120" s="44"/>
      <c r="C120" s="35" t="s">
        <v>196</v>
      </c>
      <c r="D120" s="45"/>
      <c r="E120" s="44"/>
      <c r="F120" s="46"/>
      <c r="G120" s="24">
        <f>SUM(G113:G119)</f>
        <v>0</v>
      </c>
    </row>
    <row r="121" spans="1:7" ht="15" thickTop="1" x14ac:dyDescent="0.3">
      <c r="A121" s="25"/>
      <c r="B121" s="25"/>
      <c r="C121" s="43"/>
      <c r="D121" s="27"/>
      <c r="E121" s="25"/>
      <c r="F121" s="8"/>
      <c r="G121" s="47"/>
    </row>
    <row r="122" spans="1:7" x14ac:dyDescent="0.3">
      <c r="A122" s="53"/>
      <c r="B122" s="53"/>
      <c r="C122" s="54"/>
      <c r="D122" s="55"/>
      <c r="E122" s="53"/>
      <c r="F122" s="56"/>
      <c r="G122" s="57"/>
    </row>
    <row r="123" spans="1:7" x14ac:dyDescent="0.3">
      <c r="A123" s="3" t="s">
        <v>189</v>
      </c>
      <c r="B123" s="3" t="s">
        <v>182</v>
      </c>
      <c r="C123" s="6" t="s">
        <v>183</v>
      </c>
      <c r="D123" s="11" t="s">
        <v>185</v>
      </c>
      <c r="E123" s="3" t="s">
        <v>184</v>
      </c>
      <c r="F123" s="7" t="s">
        <v>186</v>
      </c>
      <c r="G123" s="7" t="s">
        <v>187</v>
      </c>
    </row>
    <row r="124" spans="1:7" x14ac:dyDescent="0.3">
      <c r="A124" s="19"/>
      <c r="B124" s="19"/>
      <c r="C124" s="34" t="s">
        <v>194</v>
      </c>
      <c r="D124" s="21"/>
      <c r="E124" s="19"/>
      <c r="F124" s="22"/>
      <c r="G124" s="22"/>
    </row>
    <row r="125" spans="1:7" ht="15" customHeight="1" x14ac:dyDescent="0.3">
      <c r="A125" s="19">
        <v>103</v>
      </c>
      <c r="B125" s="19" t="s">
        <v>168</v>
      </c>
      <c r="C125" s="20" t="s">
        <v>78</v>
      </c>
      <c r="D125" s="80">
        <v>9</v>
      </c>
      <c r="E125" s="85" t="s">
        <v>177</v>
      </c>
      <c r="F125" s="75"/>
      <c r="G125" s="22">
        <f>SUM(D125*F125)</f>
        <v>0</v>
      </c>
    </row>
    <row r="126" spans="1:7" x14ac:dyDescent="0.3">
      <c r="A126" s="19">
        <v>104</v>
      </c>
      <c r="B126" s="19" t="s">
        <v>169</v>
      </c>
      <c r="C126" s="20" t="s">
        <v>79</v>
      </c>
      <c r="D126" s="80">
        <v>1</v>
      </c>
      <c r="E126" s="85" t="s">
        <v>214</v>
      </c>
      <c r="F126" s="74">
        <v>270000</v>
      </c>
      <c r="G126" s="22">
        <f t="shared" ref="G126:G131" si="5">SUM(D126*F126)</f>
        <v>270000</v>
      </c>
    </row>
    <row r="127" spans="1:7" x14ac:dyDescent="0.3">
      <c r="A127" s="19">
        <v>105</v>
      </c>
      <c r="B127" s="19" t="s">
        <v>170</v>
      </c>
      <c r="C127" s="20" t="s">
        <v>80</v>
      </c>
      <c r="D127" s="80">
        <v>19</v>
      </c>
      <c r="E127" s="85" t="s">
        <v>178</v>
      </c>
      <c r="F127" s="75"/>
      <c r="G127" s="22">
        <f t="shared" si="5"/>
        <v>0</v>
      </c>
    </row>
    <row r="128" spans="1:7" x14ac:dyDescent="0.3">
      <c r="A128" s="19">
        <v>106</v>
      </c>
      <c r="B128" s="19" t="s">
        <v>171</v>
      </c>
      <c r="C128" s="20" t="s">
        <v>81</v>
      </c>
      <c r="D128" s="80">
        <v>1</v>
      </c>
      <c r="E128" s="85" t="s">
        <v>176</v>
      </c>
      <c r="F128" s="75"/>
      <c r="G128" s="22">
        <f t="shared" si="5"/>
        <v>0</v>
      </c>
    </row>
    <row r="129" spans="1:7" x14ac:dyDescent="0.3">
      <c r="A129" s="19">
        <v>107</v>
      </c>
      <c r="B129" s="19" t="s">
        <v>172</v>
      </c>
      <c r="C129" s="20" t="s">
        <v>82</v>
      </c>
      <c r="D129" s="80">
        <v>12</v>
      </c>
      <c r="E129" s="85" t="s">
        <v>177</v>
      </c>
      <c r="F129" s="75"/>
      <c r="G129" s="22">
        <f t="shared" si="5"/>
        <v>0</v>
      </c>
    </row>
    <row r="130" spans="1:7" x14ac:dyDescent="0.3">
      <c r="A130" s="19">
        <v>108</v>
      </c>
      <c r="B130" s="19" t="s">
        <v>173</v>
      </c>
      <c r="C130" s="20" t="s">
        <v>83</v>
      </c>
      <c r="D130" s="80">
        <v>1</v>
      </c>
      <c r="E130" s="85" t="s">
        <v>176</v>
      </c>
      <c r="F130" s="75"/>
      <c r="G130" s="22">
        <f t="shared" si="5"/>
        <v>0</v>
      </c>
    </row>
    <row r="131" spans="1:7" x14ac:dyDescent="0.3">
      <c r="A131" s="19">
        <v>109</v>
      </c>
      <c r="B131" s="19" t="s">
        <v>174</v>
      </c>
      <c r="C131" s="20" t="s">
        <v>84</v>
      </c>
      <c r="D131" s="80">
        <v>1</v>
      </c>
      <c r="E131" s="85" t="s">
        <v>176</v>
      </c>
      <c r="F131" s="75"/>
      <c r="G131" s="22">
        <f t="shared" si="5"/>
        <v>0</v>
      </c>
    </row>
    <row r="132" spans="1:7" x14ac:dyDescent="0.3">
      <c r="A132" s="19">
        <v>110</v>
      </c>
      <c r="B132" s="19" t="s">
        <v>175</v>
      </c>
      <c r="C132" s="20" t="s">
        <v>85</v>
      </c>
      <c r="D132" s="80">
        <v>1</v>
      </c>
      <c r="E132" s="85" t="s">
        <v>214</v>
      </c>
      <c r="F132" s="74">
        <v>1080000</v>
      </c>
      <c r="G132" s="22">
        <f t="shared" si="4"/>
        <v>1080000</v>
      </c>
    </row>
    <row r="133" spans="1:7" s="1" customFormat="1" ht="15" thickBot="1" x14ac:dyDescent="0.35">
      <c r="A133" s="9"/>
      <c r="B133" s="9"/>
      <c r="C133" s="35" t="s">
        <v>197</v>
      </c>
      <c r="D133" s="13"/>
      <c r="E133" s="9"/>
      <c r="F133" s="10"/>
      <c r="G133" s="24">
        <f>SUM(G125:G132)</f>
        <v>1350000</v>
      </c>
    </row>
    <row r="134" spans="1:7" s="1" customFormat="1" ht="15" thickTop="1" x14ac:dyDescent="0.3">
      <c r="A134" s="48"/>
      <c r="B134" s="48"/>
      <c r="C134" s="43"/>
      <c r="D134" s="50"/>
      <c r="E134" s="48"/>
      <c r="F134" s="47"/>
      <c r="G134" s="47"/>
    </row>
    <row r="135" spans="1:7" ht="15" customHeight="1" thickBot="1" x14ac:dyDescent="0.35">
      <c r="A135" s="25"/>
      <c r="B135" s="25"/>
      <c r="C135" s="26"/>
      <c r="D135" s="27"/>
      <c r="E135" s="25"/>
      <c r="F135" s="23" t="s">
        <v>210</v>
      </c>
      <c r="G135" s="14">
        <f>SUM(G32,G107,G120,G133)</f>
        <v>1422100</v>
      </c>
    </row>
    <row r="136" spans="1:7" ht="15" customHeight="1" thickTop="1" x14ac:dyDescent="0.3">
      <c r="A136" s="25"/>
      <c r="B136" s="25"/>
      <c r="C136" s="26"/>
      <c r="D136" s="27"/>
      <c r="E136" s="25"/>
      <c r="F136" s="23"/>
      <c r="G136" s="23"/>
    </row>
    <row r="137" spans="1:7" s="15" customFormat="1" ht="15.6" x14ac:dyDescent="0.3">
      <c r="A137" s="28"/>
      <c r="B137" s="28"/>
      <c r="C137" s="72" t="s">
        <v>223</v>
      </c>
      <c r="D137" s="30"/>
      <c r="E137" s="28"/>
    </row>
    <row r="138" spans="1:7" s="15" customFormat="1" ht="15.6" x14ac:dyDescent="0.3">
      <c r="A138" s="28"/>
      <c r="B138" s="28"/>
      <c r="C138" s="51"/>
      <c r="D138" s="30"/>
      <c r="E138" s="28"/>
    </row>
    <row r="139" spans="1:7" s="15" customFormat="1" ht="15.6" x14ac:dyDescent="0.3">
      <c r="A139" s="28"/>
      <c r="B139" s="28"/>
      <c r="C139" s="72" t="s">
        <v>230</v>
      </c>
      <c r="D139" s="30"/>
      <c r="E139" s="28"/>
    </row>
    <row r="140" spans="1:7" s="15" customFormat="1" ht="15.6" x14ac:dyDescent="0.3">
      <c r="A140" s="28"/>
      <c r="B140" s="28"/>
      <c r="C140" s="29"/>
      <c r="D140" s="30"/>
      <c r="E140" s="28"/>
      <c r="F140" s="23"/>
    </row>
    <row r="141" spans="1:7" x14ac:dyDescent="0.3">
      <c r="C141" s="51"/>
      <c r="E141" s="51"/>
    </row>
    <row r="142" spans="1:7" x14ac:dyDescent="0.3">
      <c r="G142" s="64"/>
    </row>
    <row r="143" spans="1:7" x14ac:dyDescent="0.3">
      <c r="C143" s="5" t="s">
        <v>232</v>
      </c>
    </row>
    <row r="148" spans="2:2" x14ac:dyDescent="0.3">
      <c r="B148" s="59"/>
    </row>
  </sheetData>
  <sheetProtection sheet="1" objects="1" scenarios="1" selectLockedCells="1"/>
  <customSheetViews>
    <customSheetView guid="{763B5C18-ACA3-468A-996E-30D90F932DC7}" scale="110" showPageBreaks="1" printArea="1" view="pageLayout">
      <selection activeCell="C7" sqref="C7"/>
      <rowBreaks count="3" manualBreakCount="3">
        <brk id="34" max="6" man="1"/>
        <brk id="74" max="6" man="1"/>
        <brk id="109" max="6" man="1"/>
      </rowBreaks>
      <pageMargins left="0.7" right="0.7" top="0.68409090909090908" bottom="0.54075757575757577" header="0.3" footer="0.3"/>
      <pageSetup scale="86" orientation="landscape" r:id="rId1"/>
      <headerFooter>
        <oddHeader>&amp;C&amp;"-,Bold"MSLA 1D Landfill Closure Construction  17DPP00036
REVISED Price Schedule</oddHeader>
        <oddFooter>Page &amp;P</oddFooter>
      </headerFooter>
    </customSheetView>
    <customSheetView guid="{4642157A-FEFD-4DF5-95D6-FB6A06DEF42A}" scale="110" showPageBreaks="1" printArea="1" view="pageLayout" topLeftCell="A115">
      <selection activeCell="G28" sqref="G28"/>
      <rowBreaks count="3" manualBreakCount="3">
        <brk id="33" max="7" man="1"/>
        <brk id="72" max="6" man="1"/>
        <brk id="107" max="7" man="1"/>
      </rowBreaks>
      <pageMargins left="0.7" right="0.7" top="0.75" bottom="0.75" header="0.3" footer="0.3"/>
      <pageSetup scale="86" orientation="landscape" r:id="rId2"/>
      <headerFooter>
        <oddHeader>&amp;C&amp;"-,Bold"MSLA 1D Landfill Closure Construction  RFP #16-X-22625
Bid Specific Form #1- Price Schedule</oddHeader>
        <oddFooter>Page &amp;P</oddFooter>
      </headerFooter>
    </customSheetView>
    <customSheetView guid="{6478E5C6-331A-4802-94E6-271627FB6E70}" scale="110" showPageBreaks="1" printArea="1" view="pageLayout" topLeftCell="A110">
      <selection activeCell="D132" sqref="D132"/>
      <rowBreaks count="3" manualBreakCount="3">
        <brk id="33" max="7" man="1"/>
        <brk id="72" max="6" man="1"/>
        <brk id="107" max="7" man="1"/>
      </rowBreaks>
      <pageMargins left="0.7" right="0.7" top="0.75" bottom="0.75" header="0.3" footer="0.3"/>
      <pageSetup scale="86" orientation="landscape" r:id="rId3"/>
      <headerFooter>
        <oddHeader>&amp;C&amp;"-,Bold"MSLA 1D Landfill Closure Construction  RFP #16-X-22625
Attachment 3 - Price Schedules</oddHeader>
        <oddFooter>Page &amp;P</oddFooter>
      </headerFooter>
    </customSheetView>
    <customSheetView guid="{2888C9A4-605A-4E2A-BBA2-9134BFE602B9}" scale="110" showPageBreaks="1" printArea="1" view="pageLayout" topLeftCell="A11">
      <selection activeCell="C27" sqref="C27"/>
      <rowBreaks count="3" manualBreakCount="3">
        <brk id="33" max="7" man="1"/>
        <brk id="72" max="6" man="1"/>
        <brk id="107" max="7" man="1"/>
      </rowBreaks>
      <pageMargins left="0.7" right="0.7" top="0.75" bottom="0.75" header="0.3" footer="0.3"/>
      <pageSetup scale="86" orientation="landscape" r:id="rId4"/>
      <headerFooter>
        <oddHeader>&amp;C&amp;"-,Bold"MSLA 1D Landfill Closure Construction  RFP #16-X-22625
Attachment 4 - Schedule of Prices</oddHeader>
        <oddFooter>Page &amp;P</oddFooter>
      </headerFooter>
    </customSheetView>
  </customSheetViews>
  <pageMargins left="0.7" right="0.7" top="0.68409090909090908" bottom="0.54075757575757577" header="0.3" footer="0.3"/>
  <pageSetup scale="86" orientation="landscape" r:id="rId5"/>
  <headerFooter>
    <oddHeader>&amp;C&amp;"-,Bold"MSLA 1D Landfill Closure Construction  17DPP00036
REVISED Price Schedule 10-25-16</oddHeader>
    <oddFooter>Page &amp;P</oddFooter>
  </headerFooter>
  <rowBreaks count="3" manualBreakCount="3">
    <brk id="34" max="6" man="1"/>
    <brk id="74" max="6" man="1"/>
    <brk id="109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Price Sheet</vt:lpstr>
      <vt:lpstr>'Price Sheet'!Print_Area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 HAMBRECHT</dc:creator>
  <cp:lastModifiedBy>LS</cp:lastModifiedBy>
  <cp:lastPrinted>2016-09-21T13:12:54Z</cp:lastPrinted>
  <dcterms:created xsi:type="dcterms:W3CDTF">2014-03-12T15:05:16Z</dcterms:created>
  <dcterms:modified xsi:type="dcterms:W3CDTF">2016-10-27T19:02:59Z</dcterms:modified>
</cp:coreProperties>
</file>