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codeName="ThisWorkbook"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ICS - MCU/Kristina Cardoso/C5613111-D/4. Bid Documentation/Rebid 1/2. Rebid Docs and Addendums/1. Working Bid Docs/"/>
    </mc:Choice>
  </mc:AlternateContent>
  <xr:revisionPtr revIDLastSave="1494" documentId="8_{2E7F0B82-BDB6-43F2-A049-29B8F8CF58C4}" xr6:coauthVersionLast="47" xr6:coauthVersionMax="47" xr10:uidLastSave="{286571A4-87DA-4D39-9150-3EE8E790DC5B}"/>
  <bookViews>
    <workbookView xWindow="-28920" yWindow="-120" windowWidth="29040" windowHeight="15720" firstSheet="13" activeTab="29" xr2:uid="{00000000-000D-0000-FFFF-FFFF00000000}"/>
  </bookViews>
  <sheets>
    <sheet name="Summary" sheetId="5" r:id="rId1"/>
    <sheet name="CAL" sheetId="6" r:id="rId2"/>
    <sheet name="CCWF" sheetId="10" r:id="rId3"/>
    <sheet name="CEN" sheetId="11" r:id="rId4"/>
    <sheet name="CHCF" sheetId="12" r:id="rId5"/>
    <sheet name="CIM" sheetId="13" r:id="rId6"/>
    <sheet name="CIW" sheetId="14" r:id="rId7"/>
    <sheet name="CMC" sheetId="15" r:id="rId8"/>
    <sheet name="CMF" sheetId="37" r:id="rId9"/>
    <sheet name="COR" sheetId="36" r:id="rId10"/>
    <sheet name="CRC" sheetId="16" r:id="rId11"/>
    <sheet name="CTC" sheetId="17" r:id="rId12"/>
    <sheet name="CTF" sheetId="18" r:id="rId13"/>
    <sheet name="CVSP, ISP" sheetId="21" r:id="rId14"/>
    <sheet name="DVI" sheetId="19" r:id="rId15"/>
    <sheet name="FSP" sheetId="35" r:id="rId16"/>
    <sheet name="HDSP" sheetId="20" r:id="rId17"/>
    <sheet name="KVSP" sheetId="22" r:id="rId18"/>
    <sheet name="LAC" sheetId="33" r:id="rId19"/>
    <sheet name="MCSP" sheetId="23" r:id="rId20"/>
    <sheet name="PVSP" sheetId="24" r:id="rId21"/>
    <sheet name="RJD" sheetId="25" r:id="rId22"/>
    <sheet name="SATF" sheetId="26" r:id="rId23"/>
    <sheet name="SCC" sheetId="27" r:id="rId24"/>
    <sheet name="SOL" sheetId="28" r:id="rId25"/>
    <sheet name="SQRC" sheetId="29" r:id="rId26"/>
    <sheet name="SVSP" sheetId="30" r:id="rId27"/>
    <sheet name="VSP" sheetId="31" r:id="rId28"/>
    <sheet name="VYCF" sheetId="34" r:id="rId29"/>
    <sheet name="WSP" sheetId="32" r:id="rId30"/>
  </sheets>
  <definedNames>
    <definedName name="_xlnm.Print_Area" localSheetId="1">CAL!$A$1:$F$28</definedName>
    <definedName name="_xlnm.Print_Area" localSheetId="2">CCWF!$A$1:$F$28</definedName>
    <definedName name="_xlnm.Print_Area" localSheetId="3">CEN!$A$1:$F$29</definedName>
    <definedName name="_xlnm.Print_Area" localSheetId="4">CHCF!$A$1:$F$28</definedName>
    <definedName name="_xlnm.Print_Area" localSheetId="5">CIM!$A$1:$F$30</definedName>
    <definedName name="_xlnm.Print_Area" localSheetId="6">CIW!$A$1:$F$28</definedName>
    <definedName name="_xlnm.Print_Area" localSheetId="7">CMC!$A$1:$F$29</definedName>
    <definedName name="_xlnm.Print_Area" localSheetId="8">CMF!$A$1:$F$28</definedName>
    <definedName name="_xlnm.Print_Area" localSheetId="9">COR!$A$1:$F$28</definedName>
    <definedName name="_xlnm.Print_Area" localSheetId="10">CRC!$A$1:$F$28</definedName>
    <definedName name="_xlnm.Print_Area" localSheetId="11">CTC!$A$1:$F$29</definedName>
    <definedName name="_xlnm.Print_Area" localSheetId="12">CTF!$A$1:$F$29</definedName>
    <definedName name="_xlnm.Print_Area" localSheetId="13">'CVSP, ISP'!$A$1:$F$61</definedName>
    <definedName name="_xlnm.Print_Area" localSheetId="14">DVI!$A$1:$F$29</definedName>
    <definedName name="_xlnm.Print_Area" localSheetId="15">FSP!$A$1:$F$28</definedName>
    <definedName name="_xlnm.Print_Area" localSheetId="16">HDSP!$A$1:$F$28</definedName>
    <definedName name="_xlnm.Print_Area" localSheetId="17">KVSP!$A$1:$F$28</definedName>
    <definedName name="_xlnm.Print_Area" localSheetId="18">LAC!$A$1:$F$28</definedName>
    <definedName name="_xlnm.Print_Area" localSheetId="19">MCSP!$A$1:$F$29</definedName>
    <definedName name="_xlnm.Print_Area" localSheetId="20">PVSP!$A$1:$F$28</definedName>
    <definedName name="_xlnm.Print_Area" localSheetId="21">RJD!$A$1:$F$28</definedName>
    <definedName name="_xlnm.Print_Area" localSheetId="22">SATF!$A$1:$F$28</definedName>
    <definedName name="_xlnm.Print_Area" localSheetId="23">SCC!$A$1:$F$30</definedName>
    <definedName name="_xlnm.Print_Area" localSheetId="24">SOL!$A$1:$F$31</definedName>
    <definedName name="_xlnm.Print_Area" localSheetId="25">SQRC!$A$1:$F$29</definedName>
    <definedName name="_xlnm.Print_Area" localSheetId="0">Summary!$A$1:$F$10</definedName>
    <definedName name="_xlnm.Print_Area" localSheetId="26">SVSP!$A$1:$F$28</definedName>
    <definedName name="_xlnm.Print_Area" localSheetId="27">VSP!$A$1:$F$30</definedName>
    <definedName name="_xlnm.Print_Area" localSheetId="28">VYCF!$A$1:$F$28</definedName>
    <definedName name="_xlnm.Print_Area" localSheetId="29">WSP!$A$1:$F$28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0" i="21" l="1"/>
  <c r="F19" i="21"/>
  <c r="F18" i="21"/>
  <c r="F17" i="21"/>
  <c r="F12" i="21"/>
  <c r="F13" i="21" s="1"/>
  <c r="F7" i="21"/>
  <c r="F18" i="37"/>
  <c r="F17" i="37"/>
  <c r="F16" i="37"/>
  <c r="F15" i="37"/>
  <c r="F10" i="37"/>
  <c r="F11" i="37" s="1"/>
  <c r="F5" i="37"/>
  <c r="F6" i="37" s="1"/>
  <c r="F18" i="36"/>
  <c r="F17" i="36"/>
  <c r="F16" i="36"/>
  <c r="F15" i="36"/>
  <c r="F19" i="36" s="1"/>
  <c r="F10" i="36"/>
  <c r="F11" i="36" s="1"/>
  <c r="F5" i="36"/>
  <c r="F6" i="36" s="1"/>
  <c r="F6" i="15"/>
  <c r="F21" i="21" l="1"/>
  <c r="F8" i="21"/>
  <c r="F29" i="21"/>
  <c r="F19" i="37"/>
  <c r="F24" i="37" s="1"/>
  <c r="F25" i="37" s="1"/>
  <c r="F27" i="37"/>
  <c r="F27" i="36"/>
  <c r="F24" i="36"/>
  <c r="F25" i="36" s="1"/>
  <c r="F18" i="35"/>
  <c r="F17" i="35"/>
  <c r="F16" i="35"/>
  <c r="F15" i="35"/>
  <c r="F10" i="35"/>
  <c r="F11" i="35" s="1"/>
  <c r="F5" i="35"/>
  <c r="F6" i="35" s="1"/>
  <c r="F27" i="35" s="1"/>
  <c r="F18" i="34"/>
  <c r="F17" i="34"/>
  <c r="F16" i="34"/>
  <c r="F15" i="34"/>
  <c r="F10" i="34"/>
  <c r="F11" i="34" s="1"/>
  <c r="F5" i="34"/>
  <c r="F18" i="33"/>
  <c r="F17" i="33"/>
  <c r="F16" i="33"/>
  <c r="F15" i="33"/>
  <c r="F10" i="33"/>
  <c r="F11" i="33" s="1"/>
  <c r="F5" i="33"/>
  <c r="F18" i="32"/>
  <c r="F17" i="32"/>
  <c r="F16" i="32"/>
  <c r="F15" i="32"/>
  <c r="F19" i="32" s="1"/>
  <c r="F10" i="32"/>
  <c r="F11" i="32" s="1"/>
  <c r="F5" i="32"/>
  <c r="F20" i="31"/>
  <c r="F19" i="31"/>
  <c r="F18" i="31"/>
  <c r="F17" i="31"/>
  <c r="F21" i="31" s="1"/>
  <c r="F12" i="31"/>
  <c r="F13" i="31" s="1"/>
  <c r="F7" i="31"/>
  <c r="F6" i="31"/>
  <c r="F5" i="31"/>
  <c r="F18" i="30"/>
  <c r="F17" i="30"/>
  <c r="F16" i="30"/>
  <c r="F15" i="30"/>
  <c r="F10" i="30"/>
  <c r="F11" i="30" s="1"/>
  <c r="F5" i="30"/>
  <c r="F6" i="30" s="1"/>
  <c r="F19" i="29"/>
  <c r="F18" i="29"/>
  <c r="F17" i="29"/>
  <c r="F16" i="29"/>
  <c r="F11" i="29"/>
  <c r="F12" i="29" s="1"/>
  <c r="F6" i="29"/>
  <c r="F5" i="29"/>
  <c r="F7" i="29" s="1"/>
  <c r="F21" i="28"/>
  <c r="F20" i="28"/>
  <c r="F19" i="28"/>
  <c r="F18" i="28"/>
  <c r="F13" i="28"/>
  <c r="F14" i="28" s="1"/>
  <c r="F8" i="28"/>
  <c r="F7" i="28"/>
  <c r="F20" i="27"/>
  <c r="F19" i="27"/>
  <c r="F18" i="27"/>
  <c r="F17" i="27"/>
  <c r="F12" i="27"/>
  <c r="F13" i="27" s="1"/>
  <c r="F7" i="27"/>
  <c r="F5" i="27"/>
  <c r="F18" i="26"/>
  <c r="F17" i="26"/>
  <c r="F16" i="26"/>
  <c r="F15" i="26"/>
  <c r="F10" i="26"/>
  <c r="F11" i="26" s="1"/>
  <c r="F5" i="26"/>
  <c r="F6" i="26" s="1"/>
  <c r="F18" i="25"/>
  <c r="F17" i="25"/>
  <c r="F16" i="25"/>
  <c r="F15" i="25"/>
  <c r="F10" i="25"/>
  <c r="F11" i="25" s="1"/>
  <c r="F5" i="25"/>
  <c r="F18" i="24"/>
  <c r="F17" i="24"/>
  <c r="F16" i="24"/>
  <c r="F15" i="24"/>
  <c r="F10" i="24"/>
  <c r="F11" i="24" s="1"/>
  <c r="F5" i="24"/>
  <c r="F6" i="24" s="1"/>
  <c r="F19" i="23"/>
  <c r="F18" i="23"/>
  <c r="F17" i="23"/>
  <c r="F16" i="23"/>
  <c r="F11" i="23"/>
  <c r="F12" i="23" s="1"/>
  <c r="F6" i="23"/>
  <c r="F5" i="23"/>
  <c r="F18" i="22"/>
  <c r="F17" i="22"/>
  <c r="F16" i="22"/>
  <c r="F15" i="22"/>
  <c r="F10" i="22"/>
  <c r="F11" i="22" s="1"/>
  <c r="F5" i="22"/>
  <c r="F6" i="22" s="1"/>
  <c r="F49" i="21"/>
  <c r="F48" i="21"/>
  <c r="F47" i="21"/>
  <c r="F46" i="21"/>
  <c r="F41" i="21"/>
  <c r="F42" i="21" s="1"/>
  <c r="F36" i="21"/>
  <c r="F35" i="21"/>
  <c r="F18" i="20"/>
  <c r="F17" i="20"/>
  <c r="F16" i="20"/>
  <c r="F15" i="20"/>
  <c r="F10" i="20"/>
  <c r="F11" i="20" s="1"/>
  <c r="F5" i="20"/>
  <c r="F19" i="19"/>
  <c r="F18" i="19"/>
  <c r="F17" i="19"/>
  <c r="F16" i="19"/>
  <c r="F11" i="19"/>
  <c r="F12" i="19" s="1"/>
  <c r="F6" i="19"/>
  <c r="F5" i="19"/>
  <c r="F19" i="18"/>
  <c r="F18" i="18"/>
  <c r="F17" i="18"/>
  <c r="F16" i="18"/>
  <c r="F11" i="18"/>
  <c r="F12" i="18" s="1"/>
  <c r="F6" i="18"/>
  <c r="F5" i="18"/>
  <c r="F19" i="17"/>
  <c r="F18" i="17"/>
  <c r="F17" i="17"/>
  <c r="F16" i="17"/>
  <c r="F11" i="17"/>
  <c r="F12" i="17" s="1"/>
  <c r="F6" i="17"/>
  <c r="F5" i="17"/>
  <c r="F18" i="16"/>
  <c r="F17" i="16"/>
  <c r="F16" i="16"/>
  <c r="F15" i="16"/>
  <c r="F19" i="16" s="1"/>
  <c r="F10" i="16"/>
  <c r="F11" i="16" s="1"/>
  <c r="F5" i="16"/>
  <c r="F19" i="15"/>
  <c r="F18" i="15"/>
  <c r="F17" i="15"/>
  <c r="F16" i="15"/>
  <c r="F11" i="15"/>
  <c r="F12" i="15" s="1"/>
  <c r="F5" i="15"/>
  <c r="F18" i="14"/>
  <c r="F17" i="14"/>
  <c r="F16" i="14"/>
  <c r="F15" i="14"/>
  <c r="F10" i="14"/>
  <c r="F11" i="14" s="1"/>
  <c r="F5" i="14"/>
  <c r="F20" i="13"/>
  <c r="F19" i="13"/>
  <c r="F18" i="13"/>
  <c r="F17" i="13"/>
  <c r="F12" i="13"/>
  <c r="F13" i="13" s="1"/>
  <c r="F7" i="13"/>
  <c r="F6" i="13"/>
  <c r="F5" i="13"/>
  <c r="F18" i="12"/>
  <c r="F17" i="12"/>
  <c r="F16" i="12"/>
  <c r="F15" i="12"/>
  <c r="F10" i="12"/>
  <c r="F11" i="12" s="1"/>
  <c r="F5" i="12"/>
  <c r="F19" i="11"/>
  <c r="F18" i="11"/>
  <c r="F17" i="11"/>
  <c r="F16" i="11"/>
  <c r="F11" i="11"/>
  <c r="F12" i="11" s="1"/>
  <c r="F6" i="11"/>
  <c r="F5" i="11"/>
  <c r="F18" i="10"/>
  <c r="F17" i="10"/>
  <c r="F16" i="10"/>
  <c r="F15" i="10"/>
  <c r="F10" i="10"/>
  <c r="F11" i="10" s="1"/>
  <c r="F5" i="10"/>
  <c r="F6" i="10" s="1"/>
  <c r="F18" i="6"/>
  <c r="F17" i="6"/>
  <c r="F16" i="6"/>
  <c r="F15" i="6"/>
  <c r="F10" i="6"/>
  <c r="F11" i="6" s="1"/>
  <c r="F5" i="6"/>
  <c r="F19" i="25" l="1"/>
  <c r="F26" i="21"/>
  <c r="F27" i="21" s="1"/>
  <c r="F7" i="18"/>
  <c r="F19" i="14"/>
  <c r="F19" i="35"/>
  <c r="F24" i="35" s="1"/>
  <c r="F25" i="35" s="1"/>
  <c r="F21" i="27"/>
  <c r="F8" i="27"/>
  <c r="F29" i="27" s="1"/>
  <c r="F19" i="30"/>
  <c r="F24" i="30" s="1"/>
  <c r="F25" i="30" s="1"/>
  <c r="F7" i="17"/>
  <c r="F20" i="17"/>
  <c r="F25" i="17" s="1"/>
  <c r="F26" i="17" s="1"/>
  <c r="F19" i="34"/>
  <c r="F6" i="34"/>
  <c r="F27" i="34" s="1"/>
  <c r="F20" i="23"/>
  <c r="F7" i="23"/>
  <c r="F6" i="14"/>
  <c r="F20" i="19"/>
  <c r="F7" i="19"/>
  <c r="F28" i="19" s="1"/>
  <c r="F6" i="6"/>
  <c r="F27" i="6" s="1"/>
  <c r="F20" i="11"/>
  <c r="F7" i="11"/>
  <c r="F28" i="11" s="1"/>
  <c r="F20" i="29"/>
  <c r="F25" i="29" s="1"/>
  <c r="F26" i="29" s="1"/>
  <c r="F50" i="21"/>
  <c r="F37" i="21"/>
  <c r="F58" i="21" s="1"/>
  <c r="F60" i="21" s="1"/>
  <c r="F19" i="22"/>
  <c r="F24" i="22" s="1"/>
  <c r="F25" i="22" s="1"/>
  <c r="F8" i="31"/>
  <c r="F19" i="20"/>
  <c r="F6" i="20"/>
  <c r="F27" i="20" s="1"/>
  <c r="F19" i="12"/>
  <c r="F6" i="12"/>
  <c r="F27" i="12" s="1"/>
  <c r="F6" i="25"/>
  <c r="F20" i="15"/>
  <c r="F7" i="15"/>
  <c r="F6" i="32"/>
  <c r="F27" i="32" s="1"/>
  <c r="F22" i="28"/>
  <c r="F9" i="28"/>
  <c r="F30" i="28" s="1"/>
  <c r="F21" i="13"/>
  <c r="F26" i="13" s="1"/>
  <c r="F27" i="13" s="1"/>
  <c r="F8" i="13"/>
  <c r="F29" i="13" s="1"/>
  <c r="F6" i="16"/>
  <c r="F27" i="16" s="1"/>
  <c r="F20" i="18"/>
  <c r="F25" i="18" s="1"/>
  <c r="F26" i="18" s="1"/>
  <c r="F19" i="10"/>
  <c r="F24" i="10" s="1"/>
  <c r="F25" i="10" s="1"/>
  <c r="F19" i="24"/>
  <c r="F24" i="24" s="1"/>
  <c r="F25" i="24" s="1"/>
  <c r="F19" i="26"/>
  <c r="F24" i="26" s="1"/>
  <c r="F25" i="26" s="1"/>
  <c r="F19" i="33"/>
  <c r="F6" i="33"/>
  <c r="F27" i="33" s="1"/>
  <c r="F19" i="6"/>
  <c r="F24" i="34"/>
  <c r="F25" i="34" s="1"/>
  <c r="F27" i="26"/>
  <c r="F29" i="31"/>
  <c r="F26" i="31"/>
  <c r="F27" i="31" s="1"/>
  <c r="F27" i="30"/>
  <c r="F28" i="29"/>
  <c r="F27" i="24"/>
  <c r="F28" i="18"/>
  <c r="F27" i="22"/>
  <c r="F28" i="17"/>
  <c r="F27" i="10"/>
  <c r="F24" i="25" l="1"/>
  <c r="F25" i="25" s="1"/>
  <c r="F27" i="25" s="1"/>
  <c r="F24" i="33"/>
  <c r="F25" i="33" s="1"/>
  <c r="F24" i="16"/>
  <c r="F25" i="16" s="1"/>
  <c r="F27" i="14"/>
  <c r="F24" i="12"/>
  <c r="F25" i="12" s="1"/>
  <c r="F24" i="6"/>
  <c r="F25" i="6" s="1"/>
  <c r="F26" i="27"/>
  <c r="F27" i="27" s="1"/>
  <c r="F25" i="23"/>
  <c r="F26" i="23" s="1"/>
  <c r="F28" i="23"/>
  <c r="F24" i="14"/>
  <c r="F25" i="14" s="1"/>
  <c r="F25" i="19"/>
  <c r="F26" i="19" s="1"/>
  <c r="F25" i="11"/>
  <c r="F26" i="11" s="1"/>
  <c r="F55" i="21"/>
  <c r="F56" i="21" s="1"/>
  <c r="F24" i="20"/>
  <c r="F25" i="20" s="1"/>
  <c r="F25" i="15"/>
  <c r="F26" i="15" s="1"/>
  <c r="F28" i="15" s="1"/>
  <c r="F24" i="32"/>
  <c r="F25" i="32" s="1"/>
  <c r="F27" i="28"/>
  <c r="F28" i="28" s="1"/>
</calcChain>
</file>

<file path=xl/sharedStrings.xml><?xml version="1.0" encoding="utf-8"?>
<sst xmlns="http://schemas.openxmlformats.org/spreadsheetml/2006/main" count="1643" uniqueCount="109">
  <si>
    <t>x</t>
  </si>
  <si>
    <t>=</t>
  </si>
  <si>
    <t>Total</t>
  </si>
  <si>
    <t>Estimated Number  of Hours</t>
  </si>
  <si>
    <t xml:space="preserve">Emergency Services                                 </t>
  </si>
  <si>
    <t>Design Services</t>
  </si>
  <si>
    <t>Discount offered on invoices paid within 30 days of receipt =</t>
  </si>
  <si>
    <t>There are no guarantees that any services will be requested from this agreement.</t>
  </si>
  <si>
    <r>
      <t xml:space="preserve">Hourly Rate
</t>
    </r>
    <r>
      <rPr>
        <i/>
        <sz val="11"/>
        <rFont val="Arial"/>
        <family val="2"/>
      </rPr>
      <t>(per Technician)</t>
    </r>
  </si>
  <si>
    <t>C. Repair and Design Services</t>
  </si>
  <si>
    <t>B. Video Inspection and Report</t>
  </si>
  <si>
    <t>SECTION (A) TOTAL</t>
  </si>
  <si>
    <t>SECTION (B) TOTAL</t>
  </si>
  <si>
    <t>Description</t>
  </si>
  <si>
    <t>Normal Business Hours (7:00 a.m. to 4:00 p.m.)</t>
  </si>
  <si>
    <t>Outside Normal Business Hours (4:01 p.m. to 6:59 a.m.)</t>
  </si>
  <si>
    <t>SECTION (C) TOTAL</t>
  </si>
  <si>
    <t>SECTION (D) TOTAL</t>
  </si>
  <si>
    <t>Contractor may offer a discount on invoices paid within thirty (30) days of receipt. Discount offered must be at least one percent and a minimum of $50.00.</t>
  </si>
  <si>
    <t>D. Other</t>
  </si>
  <si>
    <t>Parts (not included under Preventative Maintenance)</t>
  </si>
  <si>
    <t>As-Needed Services (25%)</t>
  </si>
  <si>
    <t>*In the event of tie bids, CDCR reserves the right to determine the bidder entitled to the contract award based on the percentage of discount. If not applicable or a discount tie, a coin toss or lot drawing will be used in accordance with the Invitation for Bid, Basis for Award.</t>
  </si>
  <si>
    <t>WATER TANK SERVICES</t>
  </si>
  <si>
    <t>A. Preventative Maintenance (Water Tank Potable and Non-Potable)</t>
  </si>
  <si>
    <t>CENTRAL CALIFORNIA WOMENS FACILITY (CCWF)</t>
  </si>
  <si>
    <t xml:space="preserve"> TOTAL BASIS OF AWARD FOR CCWF (A + B + C + D)</t>
  </si>
  <si>
    <t xml:space="preserve"> TOTAL BASIS OF AWARD FOR CAL (A + B + C + D)</t>
  </si>
  <si>
    <t>CENTINELA STATE PRISON (CEN)</t>
  </si>
  <si>
    <t>CALIFORNIA HEALTH CARE FACILITY (CHCF)</t>
  </si>
  <si>
    <t>CALIFORNIA INSTITUTION FOR MEN (CIM)</t>
  </si>
  <si>
    <t>CALIFORNIA MEN’S COLONY (CMC)</t>
  </si>
  <si>
    <t xml:space="preserve"> TOTAL BASIS OF AWARD FOR CMC (A + B + C + D)</t>
  </si>
  <si>
    <t xml:space="preserve"> TOTAL BASIS OF AWARD FOR CIM (A + B + C + D)</t>
  </si>
  <si>
    <t>CALIFORNIA REHABILITATION CENTER (CRC)</t>
  </si>
  <si>
    <t xml:space="preserve"> TOTAL BASIS OF AWARD FOR CRC (A + B + C + D)</t>
  </si>
  <si>
    <t xml:space="preserve"> TOTAL BASIS OF AWARD FOR PVSP (A + B + C + D)</t>
  </si>
  <si>
    <t xml:space="preserve"> TOTAL BASIS OF AWARD FOR CEN (A + B + C + D)</t>
  </si>
  <si>
    <t xml:space="preserve"> TOTAL BASIS OF AWARD FOR CHCF (A + B + C + D)</t>
  </si>
  <si>
    <t xml:space="preserve">RICHARD A. MCGEE CORRECTIONAL TRAINING CENTER (CTC) </t>
  </si>
  <si>
    <t xml:space="preserve"> TOTAL BASIS OF AWARD FOR CTC (A + B + C + D)</t>
  </si>
  <si>
    <t xml:space="preserve"> TOTAL BASIS OF AWARD FOR CTF (A + B + C + D)</t>
  </si>
  <si>
    <t>CORRECTIONAL TRAINING FACILITY (CTF)</t>
  </si>
  <si>
    <t>DEUEL VOCATIONAL INSTITUTION (DVI)</t>
  </si>
  <si>
    <t xml:space="preserve"> TOTAL BASIS OF AWARD FOR DVI (A + B + C + D)</t>
  </si>
  <si>
    <t>FOLSOM STATE PRISON (FSP)</t>
  </si>
  <si>
    <t xml:space="preserve"> TOTAL BASIS OF AWARD FOR FSP (A + B + C + D)</t>
  </si>
  <si>
    <t xml:space="preserve"> HIGH DESERT STATE PRISON (HDSP)</t>
  </si>
  <si>
    <t xml:space="preserve"> TOTAL BASIS OF AWARD FOR HDSP (A + B + C + D)</t>
  </si>
  <si>
    <t>IRONWOOD STATE PRISON (ISP)</t>
  </si>
  <si>
    <t xml:space="preserve"> TOTAL BASIS OF AWARD FOR ISP (A + B + C + D)</t>
  </si>
  <si>
    <t>KERN VALLEY STATE PRISON (KVSP)</t>
  </si>
  <si>
    <t xml:space="preserve"> TOTAL BASIS OF AWARD FOR KVSP (A + B + C + D)</t>
  </si>
  <si>
    <t xml:space="preserve"> TOTAL BASIS OF AWARD FOR LAC (A + B + C + D)</t>
  </si>
  <si>
    <t>CALIFORNIA STATE PRISON, LOS ANGELES (LAC)</t>
  </si>
  <si>
    <t xml:space="preserve"> TOTAL BASIS OF AWARD FOR MCSP (A + B + C + D)</t>
  </si>
  <si>
    <t>MULE CREEK STATE PRISON (MCSP)</t>
  </si>
  <si>
    <t>PLEASANT VALLEY STATE PRISON (PVSP)</t>
  </si>
  <si>
    <t xml:space="preserve"> TOTAL BASIS OF AWARD FOR RJD (A + B + C + D)</t>
  </si>
  <si>
    <t>RICHARD J. DONOVAN CORRECTIONAL FACILITY (RJD)</t>
  </si>
  <si>
    <t xml:space="preserve"> TOTAL BASIS OF AWARD FOR SATF (A + B + C + D)</t>
  </si>
  <si>
    <t>CALIFORNIA SUBSTANCE ABUSE TREATMENT FACILITY AND STATE PRISON (SATF)</t>
  </si>
  <si>
    <t>SIERRA CONSERVATION CENTER (SCC)</t>
  </si>
  <si>
    <t xml:space="preserve"> TOTAL BASIS OF AWARD FOR SCC (A + B + C + D)</t>
  </si>
  <si>
    <t>CALIFORNIA STATE PRISON, SOLANO (SOL)</t>
  </si>
  <si>
    <t xml:space="preserve"> TOTAL BASIS OF AWARD FOR SOL (A + B + C + D)</t>
  </si>
  <si>
    <t xml:space="preserve"> TOTAL BASIS OF AWARD FOR SQRC (A + B + C + D)</t>
  </si>
  <si>
    <t>SALINAS VALLEY STATE PRISON (SVSP)</t>
  </si>
  <si>
    <t xml:space="preserve"> TOTAL BASIS OF AWARD FOR SVSP (A + B + C + D)</t>
  </si>
  <si>
    <t>VALLEY STATE PRISON (VSP)</t>
  </si>
  <si>
    <t xml:space="preserve"> TOTAL BASIS OF AWARD FOR VSP (A + B + C + D)</t>
  </si>
  <si>
    <t>VENTURA YOUTH CORRECTIONAL FACILITY (VYCF)</t>
  </si>
  <si>
    <t xml:space="preserve"> TOTAL BASIS OF AWARD FOR VYCF (A + B + C + D)</t>
  </si>
  <si>
    <t xml:space="preserve"> TOTAL BASIS OF AWARD FOR WSP (A + B + C + D)</t>
  </si>
  <si>
    <t>WASCO STATE PRISON (WSP)</t>
  </si>
  <si>
    <r>
      <t xml:space="preserve">NOTE: POTABLE WATER TANKS ARE ONLY ACCESSIBLE ON </t>
    </r>
    <r>
      <rPr>
        <b/>
        <u/>
        <sz val="11"/>
        <color rgb="FFFF0000"/>
        <rFont val="Arial"/>
        <family val="2"/>
      </rPr>
      <t>SUNDAYS</t>
    </r>
    <r>
      <rPr>
        <b/>
        <sz val="11"/>
        <color rgb="FFFF0000"/>
        <rFont val="Arial"/>
        <family val="2"/>
      </rPr>
      <t xml:space="preserve"> DUE TO SHOOTING RANGE TRAINING ON WEEKDAYS</t>
    </r>
  </si>
  <si>
    <t>CALIFORNIA INSTITUTION FOR WOMEN (CIW)</t>
  </si>
  <si>
    <t>CALIFORNIA STATE PRISON - CORCORAN (COR)</t>
  </si>
  <si>
    <t>CALIFORNIA MEDICAL FACILITY (CMF)</t>
  </si>
  <si>
    <t xml:space="preserve"> TOTAL BASIS OF AWARD FOR CIW (A + B + C + D)</t>
  </si>
  <si>
    <t xml:space="preserve"> TOTAL BASIS OF AWARD FOR CMF (A + B + C + D)</t>
  </si>
  <si>
    <t xml:space="preserve"> TOTAL BASIS OF AWARD FOR COR (A + B + C + D)</t>
  </si>
  <si>
    <t>SAN QUENTIN REHABILITATION CENTER (SQRC)</t>
  </si>
  <si>
    <t>CHUCKAWALLA VALLEY STATE PRISON (CVSP) (under the authority of Ironwood State Prison)</t>
  </si>
  <si>
    <t xml:space="preserve"> TOTAL BASIS OF AWARD FOR CVSP (A + B + C + D)</t>
  </si>
  <si>
    <t>Water Tank (Potable)</t>
  </si>
  <si>
    <t>Water Tank  (Potable)</t>
  </si>
  <si>
    <t>Clearwell Tank (Potable)</t>
  </si>
  <si>
    <t>Reservoir Tank (Potable)</t>
  </si>
  <si>
    <t>High Tank (Potable)</t>
  </si>
  <si>
    <t>Blend Tank (Non-Potable)</t>
  </si>
  <si>
    <t>Tank(s)</t>
  </si>
  <si>
    <t>Raw Water Tank (Non-Potable)</t>
  </si>
  <si>
    <t>Filtered Water Tank (Potable)</t>
  </si>
  <si>
    <t>Tank (Potable)</t>
  </si>
  <si>
    <t>Tank (Non-Potable)</t>
  </si>
  <si>
    <t xml:space="preserve">Water Tank (Non-Potable) </t>
  </si>
  <si>
    <t>Tanks</t>
  </si>
  <si>
    <t>Distribution Tank (Potable)</t>
  </si>
  <si>
    <t>Chlorine Contact Tank (Potable)</t>
  </si>
  <si>
    <t>Clearwater Tank (Potable)</t>
  </si>
  <si>
    <t>Fire Water Tank (Non-Potable)</t>
  </si>
  <si>
    <t>Solid Tank (Potable)</t>
  </si>
  <si>
    <t>Backwash Tank (Potable)</t>
  </si>
  <si>
    <t>Water Tank (Non-Potable)</t>
  </si>
  <si>
    <r>
      <t xml:space="preserve">Electronic bid packages include an Excel version of this Rate Sheet (Exhibit B-1) in addition to the PDF file in order to assist bidders in computing accurate totals. Bidders should download the Excel version and complete ALL highlighted cells. 
The Contractor will be compensated for services performed in accordance with the rates specified on the Exhibit B-1, Rate Sheet which shall include all labor, personnel, transportation (including travel and per diem), materials, supplies, tools, any necessary equipment, permits, licenses, taxes, fees, shipping/freight charges, and every other item of expense necessary (unless otherwise specified herein) to provide the identified services.
Bidders may bid on one or more locations and/or groups. Bidders are not required to bid on all locations and/or groups; however, bidders must include a rate for </t>
    </r>
    <r>
      <rPr>
        <u/>
        <sz val="11"/>
        <rFont val="Arial"/>
        <family val="2"/>
      </rPr>
      <t>all items within that location and/or group</t>
    </r>
    <r>
      <rPr>
        <sz val="11"/>
        <rFont val="Arial"/>
        <family val="2"/>
      </rPr>
      <t xml:space="preserve">. Failure to indicate a dollar amount (blank cell) on any item within a location and/or group may be grounds to reject the entire bid for that location and/or group. A zero dollar amount ($0.00 or $ -) listed for any and/or all items in each location and/or group shall be interpreted and understood by the State to mean that the bidder will perform any such services at </t>
    </r>
    <r>
      <rPr>
        <u/>
        <sz val="11"/>
        <rFont val="Arial"/>
        <family val="2"/>
      </rPr>
      <t>NO COST</t>
    </r>
    <r>
      <rPr>
        <sz val="11"/>
        <rFont val="Arial"/>
        <family val="2"/>
      </rPr>
      <t xml:space="preserve"> to the State. 
Any and all services performed outside the scope of this Agreement shall be at the sole risk and expense of the Contractor. All prices and notations must be printed in ink or typewritten. All prices must be bid in U.S. currency and shall encompass every item of expense necessary to perform the services.
Quantities and services listed on the Exhibit B-1, Rate Sheet are the State's estimates only and are offered as a basis for the comparison of bids. The State does not expressly or by implication agree that the actual amount of work will correspond therewith and reserves the right to increase/omit portions of the work as may be deemed necessary or advisable by the State. 
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
All CDCR estimated quantities and Contractor provided rates are for the entire term of this Agreement.</t>
    </r>
  </si>
  <si>
    <t>CALIPATRIA STATE PRISON (CAL)</t>
  </si>
  <si>
    <t xml:space="preserve"> TOTAL BASIS OF AWARD FOR GROUP (CVSP+ISP)</t>
  </si>
  <si>
    <t>CHUCKAWALLA VALLEY STATE PRISON (CVSP) (under the authority of Ironwood State Prison) &amp; IRONWOOD STATE PRISON (ISP)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</si>
</sst>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2" x14ac:knownFonts="1">
    <font>
      <sz val="11"/>
      <color theme="1"/>
      <name val="Calibri"/>
      <family val="2"/>
      <scheme val="minor"/>
    </font>
    <font>
      <sz val="11"/>
      <color theme="1"/>
      <name val="Arial"/>
      <family val="2"/>
    </font>
    <font>
      <b/>
      <sz val="11"/>
      <name val="Arial"/>
      <family val="2"/>
    </font>
    <font>
      <sz val="11"/>
      <name val="Arial"/>
      <family val="2"/>
    </font>
    <font>
      <sz val="11"/>
      <color theme="1"/>
      <name val="Calibri"/>
      <family val="2"/>
      <scheme val="minor"/>
    </font>
    <font>
      <sz val="11"/>
      <name val="Calibri"/>
      <family val="2"/>
      <scheme val="minor"/>
    </font>
    <font>
      <i/>
      <sz val="11"/>
      <name val="Arial"/>
      <family val="2"/>
    </font>
    <font>
      <u/>
      <sz val="11"/>
      <name val="Arial"/>
      <family val="2"/>
    </font>
    <font>
      <b/>
      <sz val="11"/>
      <color rgb="FFFF0000"/>
      <name val="Arial"/>
      <family val="2"/>
    </font>
    <font>
      <b/>
      <u/>
      <sz val="11"/>
      <color rgb="FFFF0000"/>
      <name val="Arial"/>
      <family val="2"/>
    </font>
    <font>
      <sz val="11"/>
      <color rgb="FF242424"/>
      <name val="Arial"/>
      <family val="2"/>
    </font>
    <font>
      <sz val="11"/>
      <color rgb="FF00000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0"/>
        <bgColor rgb="FF000000"/>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medium">
        <color indexed="64"/>
      </right>
      <top/>
      <bottom/>
      <diagonal/>
    </border>
    <border>
      <left/>
      <right style="thin">
        <color auto="1"/>
      </right>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right style="thin">
        <color indexed="64"/>
      </right>
      <top/>
      <bottom style="thin">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9" fontId="4" fillId="0" borderId="0" applyFont="0" applyFill="0" applyBorder="0" applyAlignment="0" applyProtection="0"/>
    <xf numFmtId="44" fontId="4" fillId="0" borderId="0" applyFont="0" applyFill="0" applyBorder="0" applyAlignment="0" applyProtection="0"/>
  </cellStyleXfs>
  <cellXfs count="166">
    <xf numFmtId="0" fontId="0" fillId="0" borderId="0" xfId="0"/>
    <xf numFmtId="44" fontId="3" fillId="4" borderId="14" xfId="2" applyFont="1" applyFill="1" applyBorder="1" applyAlignment="1" applyProtection="1">
      <alignment wrapText="1"/>
      <protection locked="0"/>
    </xf>
    <xf numFmtId="44" fontId="3" fillId="4" borderId="1" xfId="2" applyFont="1" applyFill="1" applyBorder="1" applyAlignment="1" applyProtection="1">
      <alignment horizontal="left" wrapText="1"/>
      <protection locked="0"/>
    </xf>
    <xf numFmtId="44" fontId="3" fillId="4" borderId="2" xfId="2" applyFont="1" applyFill="1" applyBorder="1" applyAlignment="1" applyProtection="1">
      <alignment wrapText="1"/>
      <protection locked="0"/>
    </xf>
    <xf numFmtId="44" fontId="3" fillId="4" borderId="25" xfId="2" applyFont="1" applyFill="1" applyBorder="1" applyAlignment="1" applyProtection="1">
      <alignment horizontal="center" wrapText="1"/>
      <protection locked="0"/>
    </xf>
    <xf numFmtId="44" fontId="3" fillId="4" borderId="14" xfId="0" applyNumberFormat="1" applyFont="1" applyFill="1" applyBorder="1" applyAlignment="1" applyProtection="1">
      <alignment wrapText="1"/>
      <protection locked="0"/>
    </xf>
    <xf numFmtId="44" fontId="3" fillId="4" borderId="1" xfId="0" applyNumberFormat="1" applyFont="1" applyFill="1" applyBorder="1" applyAlignment="1" applyProtection="1">
      <alignment wrapText="1"/>
      <protection locked="0"/>
    </xf>
    <xf numFmtId="44" fontId="3" fillId="4" borderId="2" xfId="0" applyNumberFormat="1" applyFont="1" applyFill="1" applyBorder="1" applyAlignment="1" applyProtection="1">
      <alignment wrapText="1"/>
      <protection locked="0"/>
    </xf>
    <xf numFmtId="44" fontId="3" fillId="4" borderId="25" xfId="2" applyFont="1" applyFill="1" applyBorder="1" applyAlignment="1" applyProtection="1">
      <alignment horizontal="center" vertical="center" wrapText="1"/>
      <protection locked="0"/>
    </xf>
    <xf numFmtId="44" fontId="3" fillId="4" borderId="14" xfId="2" applyFont="1" applyFill="1" applyBorder="1" applyAlignment="1" applyProtection="1">
      <alignment horizontal="center" vertical="center" wrapText="1"/>
      <protection locked="0"/>
    </xf>
    <xf numFmtId="44" fontId="3" fillId="4" borderId="1" xfId="2" applyFont="1" applyFill="1" applyBorder="1" applyAlignment="1" applyProtection="1">
      <alignment horizontal="center" vertical="center" wrapText="1"/>
      <protection locked="0"/>
    </xf>
    <xf numFmtId="44" fontId="3" fillId="4" borderId="2" xfId="2" applyFont="1" applyFill="1" applyBorder="1" applyAlignment="1" applyProtection="1">
      <alignment horizontal="center" vertical="center" wrapText="1"/>
      <protection locked="0"/>
    </xf>
    <xf numFmtId="44" fontId="3" fillId="4" borderId="14" xfId="0" applyNumberFormat="1" applyFont="1" applyFill="1" applyBorder="1" applyAlignment="1" applyProtection="1">
      <alignment vertical="center" wrapText="1"/>
      <protection locked="0"/>
    </xf>
    <xf numFmtId="44" fontId="3" fillId="4" borderId="1" xfId="0" applyNumberFormat="1" applyFont="1" applyFill="1" applyBorder="1" applyAlignment="1" applyProtection="1">
      <alignment vertical="center" wrapText="1"/>
      <protection locked="0"/>
    </xf>
    <xf numFmtId="44" fontId="3" fillId="4" borderId="2" xfId="0" applyNumberFormat="1" applyFont="1" applyFill="1" applyBorder="1" applyAlignment="1" applyProtection="1">
      <alignment vertical="center" wrapText="1"/>
      <protection locked="0"/>
    </xf>
    <xf numFmtId="0" fontId="3" fillId="0" borderId="0" xfId="0" applyFont="1" applyAlignment="1">
      <alignment vertical="center" wrapText="1"/>
    </xf>
    <xf numFmtId="0" fontId="3" fillId="3" borderId="0" xfId="0" applyFont="1" applyFill="1" applyAlignment="1">
      <alignment wrapText="1"/>
    </xf>
    <xf numFmtId="0" fontId="3" fillId="0" borderId="0" xfId="0" applyFont="1" applyAlignment="1">
      <alignment wrapText="1"/>
    </xf>
    <xf numFmtId="0" fontId="3" fillId="3" borderId="0" xfId="0" applyFont="1" applyFill="1" applyAlignment="1">
      <alignment vertical="center" wrapText="1"/>
    </xf>
    <xf numFmtId="0" fontId="3" fillId="3" borderId="7" xfId="0" applyFont="1" applyFill="1" applyBorder="1" applyAlignment="1">
      <alignment vertical="center" wrapText="1"/>
    </xf>
    <xf numFmtId="0" fontId="5" fillId="0" borderId="0" xfId="0" applyFont="1"/>
    <xf numFmtId="0" fontId="2" fillId="0" borderId="0" xfId="0" applyFont="1" applyAlignment="1">
      <alignment horizontal="right" wrapText="1"/>
    </xf>
    <xf numFmtId="44" fontId="2" fillId="0" borderId="0" xfId="0" applyNumberFormat="1" applyFont="1" applyAlignment="1">
      <alignment wrapText="1"/>
    </xf>
    <xf numFmtId="0" fontId="2" fillId="3" borderId="0" xfId="0" applyFont="1" applyFill="1"/>
    <xf numFmtId="0" fontId="2" fillId="2" borderId="16" xfId="0" applyFont="1" applyFill="1" applyBorder="1" applyAlignment="1">
      <alignment horizontal="left" vertical="center" wrapText="1"/>
    </xf>
    <xf numFmtId="0" fontId="2" fillId="2" borderId="17" xfId="0" applyFont="1" applyFill="1" applyBorder="1" applyAlignment="1">
      <alignment horizont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wrapText="1"/>
    </xf>
    <xf numFmtId="0" fontId="3" fillId="3" borderId="13" xfId="0" applyFont="1" applyFill="1" applyBorder="1" applyAlignment="1">
      <alignment horizontal="left" wrapText="1"/>
    </xf>
    <xf numFmtId="1" fontId="3" fillId="3" borderId="14" xfId="0" applyNumberFormat="1" applyFont="1" applyFill="1" applyBorder="1" applyAlignment="1">
      <alignment horizontal="center" wrapText="1"/>
    </xf>
    <xf numFmtId="0" fontId="3" fillId="0" borderId="14" xfId="0" applyFont="1" applyBorder="1" applyAlignment="1">
      <alignment horizontal="center" vertical="center" wrapText="1"/>
    </xf>
    <xf numFmtId="44" fontId="3" fillId="4" borderId="14" xfId="2" applyFont="1" applyFill="1" applyBorder="1" applyAlignment="1" applyProtection="1">
      <alignment wrapText="1"/>
    </xf>
    <xf numFmtId="44" fontId="3" fillId="0" borderId="15" xfId="2" applyFont="1" applyFill="1" applyBorder="1" applyAlignment="1" applyProtection="1">
      <alignment wrapText="1"/>
    </xf>
    <xf numFmtId="44" fontId="2" fillId="3" borderId="18" xfId="2" applyFont="1" applyFill="1" applyBorder="1" applyAlignment="1" applyProtection="1">
      <alignment horizontal="left" wrapText="1"/>
    </xf>
    <xf numFmtId="0" fontId="2" fillId="3" borderId="0" xfId="0" applyFont="1" applyFill="1" applyAlignment="1">
      <alignment horizontal="right" wrapText="1"/>
    </xf>
    <xf numFmtId="44" fontId="3" fillId="3" borderId="0" xfId="2" applyFont="1" applyFill="1" applyBorder="1" applyAlignment="1" applyProtection="1">
      <alignment horizontal="left" wrapText="1"/>
    </xf>
    <xf numFmtId="0" fontId="3" fillId="0" borderId="24" xfId="0" applyFont="1" applyBorder="1" applyAlignment="1">
      <alignment horizontal="left" wrapText="1"/>
    </xf>
    <xf numFmtId="1" fontId="3" fillId="3" borderId="25" xfId="0" applyNumberFormat="1" applyFont="1" applyFill="1" applyBorder="1" applyAlignment="1">
      <alignment horizontal="center" wrapText="1"/>
    </xf>
    <xf numFmtId="0" fontId="3" fillId="0" borderId="25" xfId="0" applyFont="1" applyBorder="1" applyAlignment="1">
      <alignment horizontal="center" vertical="center" wrapText="1"/>
    </xf>
    <xf numFmtId="44" fontId="3" fillId="4" borderId="25" xfId="2" applyFont="1" applyFill="1" applyBorder="1" applyAlignment="1" applyProtection="1">
      <alignment horizontal="center" wrapText="1"/>
    </xf>
    <xf numFmtId="0" fontId="2" fillId="0" borderId="25" xfId="0" quotePrefix="1" applyFont="1" applyBorder="1" applyAlignment="1">
      <alignment horizontal="center" vertical="center" wrapText="1"/>
    </xf>
    <xf numFmtId="44" fontId="3" fillId="0" borderId="26" xfId="2" applyFont="1" applyFill="1" applyBorder="1" applyAlignment="1" applyProtection="1">
      <alignment horizontal="left" wrapText="1"/>
    </xf>
    <xf numFmtId="44" fontId="2" fillId="0" borderId="18" xfId="2" applyFont="1" applyFill="1" applyBorder="1" applyAlignment="1" applyProtection="1">
      <alignment horizontal="left" wrapText="1"/>
    </xf>
    <xf numFmtId="44" fontId="2" fillId="3" borderId="0" xfId="2" applyFont="1" applyFill="1" applyBorder="1" applyAlignment="1" applyProtection="1">
      <alignment horizontal="left" wrapText="1"/>
    </xf>
    <xf numFmtId="0" fontId="3" fillId="3" borderId="0" xfId="0" applyFont="1" applyFill="1"/>
    <xf numFmtId="0" fontId="3" fillId="0" borderId="13" xfId="0" applyFont="1" applyBorder="1" applyAlignment="1">
      <alignment horizontal="left" vertical="center"/>
    </xf>
    <xf numFmtId="0" fontId="3" fillId="3" borderId="14" xfId="0" applyFont="1" applyFill="1" applyBorder="1" applyAlignment="1">
      <alignment horizontal="center" wrapText="1"/>
    </xf>
    <xf numFmtId="44" fontId="3" fillId="4" borderId="14" xfId="0" applyNumberFormat="1" applyFont="1" applyFill="1" applyBorder="1" applyAlignment="1">
      <alignment wrapText="1"/>
    </xf>
    <xf numFmtId="44" fontId="3" fillId="0" borderId="15" xfId="0" applyNumberFormat="1" applyFont="1" applyBorder="1" applyAlignment="1">
      <alignment wrapText="1"/>
    </xf>
    <xf numFmtId="0" fontId="3" fillId="0" borderId="11" xfId="0" applyFont="1" applyBorder="1" applyAlignment="1">
      <alignment horizontal="left" vertical="center"/>
    </xf>
    <xf numFmtId="0" fontId="3" fillId="3" borderId="1" xfId="0" applyFont="1" applyFill="1" applyBorder="1" applyAlignment="1">
      <alignment horizontal="center" wrapText="1"/>
    </xf>
    <xf numFmtId="0" fontId="3" fillId="0" borderId="1" xfId="0" applyFont="1" applyBorder="1" applyAlignment="1">
      <alignment horizontal="center" vertical="center" wrapText="1"/>
    </xf>
    <xf numFmtId="44" fontId="3" fillId="4" borderId="1" xfId="0" applyNumberFormat="1" applyFont="1" applyFill="1" applyBorder="1" applyAlignment="1">
      <alignment wrapText="1"/>
    </xf>
    <xf numFmtId="44" fontId="3" fillId="0" borderId="12" xfId="0" applyNumberFormat="1" applyFont="1" applyBorder="1" applyAlignment="1">
      <alignment wrapText="1"/>
    </xf>
    <xf numFmtId="0" fontId="3" fillId="0" borderId="19" xfId="0" applyFont="1" applyBorder="1" applyAlignment="1">
      <alignment horizontal="left" vertical="center"/>
    </xf>
    <xf numFmtId="0" fontId="3" fillId="3" borderId="2" xfId="0" applyFont="1" applyFill="1" applyBorder="1" applyAlignment="1">
      <alignment horizontal="center" wrapText="1"/>
    </xf>
    <xf numFmtId="0" fontId="3" fillId="0" borderId="2" xfId="0" applyFont="1" applyBorder="1" applyAlignment="1">
      <alignment horizontal="center" vertical="center" wrapText="1"/>
    </xf>
    <xf numFmtId="44" fontId="3" fillId="4" borderId="2" xfId="0" applyNumberFormat="1" applyFont="1" applyFill="1" applyBorder="1" applyAlignment="1">
      <alignment wrapText="1"/>
    </xf>
    <xf numFmtId="44" fontId="3" fillId="0" borderId="20" xfId="0" applyNumberFormat="1" applyFont="1" applyBorder="1" applyAlignment="1">
      <alignment wrapText="1"/>
    </xf>
    <xf numFmtId="44" fontId="2" fillId="0" borderId="18" xfId="0" applyNumberFormat="1" applyFont="1" applyBorder="1" applyAlignment="1">
      <alignment horizontal="left" wrapText="1"/>
    </xf>
    <xf numFmtId="44" fontId="2" fillId="3" borderId="0" xfId="0" applyNumberFormat="1" applyFont="1" applyFill="1" applyAlignment="1">
      <alignment horizontal="left" wrapText="1"/>
    </xf>
    <xf numFmtId="44" fontId="3" fillId="3" borderId="15" xfId="0" applyNumberFormat="1" applyFont="1" applyFill="1" applyBorder="1" applyAlignment="1">
      <alignment wrapText="1"/>
    </xf>
    <xf numFmtId="0" fontId="1" fillId="0" borderId="2" xfId="0" applyFont="1" applyBorder="1" applyAlignment="1">
      <alignment horizontal="center" vertical="center" wrapText="1"/>
    </xf>
    <xf numFmtId="44" fontId="1" fillId="0" borderId="20" xfId="0" applyNumberFormat="1" applyFont="1" applyBorder="1" applyAlignment="1">
      <alignment wrapText="1"/>
    </xf>
    <xf numFmtId="0" fontId="5" fillId="3" borderId="0" xfId="0" applyFont="1" applyFill="1"/>
    <xf numFmtId="44" fontId="2" fillId="0" borderId="18" xfId="0" applyNumberFormat="1" applyFont="1" applyBorder="1" applyAlignment="1">
      <alignment wrapText="1"/>
    </xf>
    <xf numFmtId="0" fontId="0" fillId="3" borderId="0" xfId="0" applyFill="1"/>
    <xf numFmtId="0" fontId="3" fillId="5" borderId="13" xfId="0" applyFont="1" applyFill="1" applyBorder="1" applyAlignment="1">
      <alignment wrapText="1"/>
    </xf>
    <xf numFmtId="1" fontId="3" fillId="3" borderId="1" xfId="0" applyNumberFormat="1" applyFont="1" applyFill="1" applyBorder="1" applyAlignment="1">
      <alignment horizontal="center" wrapText="1"/>
    </xf>
    <xf numFmtId="44" fontId="3" fillId="4" borderId="1" xfId="2" applyFont="1" applyFill="1" applyBorder="1" applyAlignment="1" applyProtection="1">
      <alignment horizontal="left" wrapText="1"/>
    </xf>
    <xf numFmtId="44" fontId="3" fillId="0" borderId="12" xfId="2" applyFont="1" applyFill="1" applyBorder="1" applyAlignment="1" applyProtection="1">
      <alignment horizontal="left" wrapText="1"/>
    </xf>
    <xf numFmtId="0" fontId="3" fillId="3" borderId="11" xfId="0" applyFont="1" applyFill="1" applyBorder="1" applyAlignment="1">
      <alignment horizontal="left" wrapText="1"/>
    </xf>
    <xf numFmtId="1" fontId="3" fillId="3" borderId="14" xfId="0" applyNumberFormat="1" applyFont="1" applyFill="1" applyBorder="1" applyAlignment="1">
      <alignment horizontal="center" vertical="center" wrapText="1"/>
    </xf>
    <xf numFmtId="44" fontId="3" fillId="0" borderId="15" xfId="2" applyFont="1" applyFill="1" applyBorder="1" applyAlignment="1" applyProtection="1">
      <alignment horizontal="center" vertical="center" wrapText="1"/>
    </xf>
    <xf numFmtId="0" fontId="3" fillId="3" borderId="11" xfId="0" applyFont="1" applyFill="1" applyBorder="1" applyAlignment="1">
      <alignment wrapText="1"/>
    </xf>
    <xf numFmtId="1" fontId="3" fillId="3" borderId="1" xfId="0" applyNumberFormat="1" applyFont="1" applyFill="1" applyBorder="1" applyAlignment="1">
      <alignment horizontal="center" vertical="center" wrapText="1"/>
    </xf>
    <xf numFmtId="0" fontId="3" fillId="0" borderId="1" xfId="0" applyFont="1" applyBorder="1" applyAlignment="1">
      <alignment vertical="center" wrapText="1"/>
    </xf>
    <xf numFmtId="44" fontId="3" fillId="0" borderId="12" xfId="2" applyFont="1" applyFill="1" applyBorder="1" applyAlignment="1" applyProtection="1">
      <alignment horizontal="center" vertical="center" wrapText="1"/>
    </xf>
    <xf numFmtId="1" fontId="3" fillId="3" borderId="2" xfId="0" applyNumberFormat="1" applyFont="1" applyFill="1" applyBorder="1" applyAlignment="1">
      <alignment horizontal="center" wrapText="1"/>
    </xf>
    <xf numFmtId="44" fontId="3" fillId="0" borderId="20" xfId="2" applyFont="1" applyFill="1" applyBorder="1" applyAlignment="1" applyProtection="1">
      <alignment wrapText="1"/>
    </xf>
    <xf numFmtId="0" fontId="2" fillId="2" borderId="35" xfId="0" applyFont="1" applyFill="1" applyBorder="1" applyAlignment="1">
      <alignment horizontal="left" vertical="center" wrapText="1"/>
    </xf>
    <xf numFmtId="0" fontId="2" fillId="2" borderId="36" xfId="0" applyFont="1" applyFill="1" applyBorder="1" applyAlignment="1">
      <alignment horizontal="center" wrapText="1"/>
    </xf>
    <xf numFmtId="0" fontId="3" fillId="5" borderId="1" xfId="0" applyFont="1" applyFill="1" applyBorder="1" applyAlignment="1">
      <alignment wrapText="1"/>
    </xf>
    <xf numFmtId="0" fontId="10" fillId="0" borderId="1" xfId="0" applyFont="1" applyBorder="1"/>
    <xf numFmtId="44" fontId="3" fillId="0" borderId="20" xfId="2" applyFont="1" applyFill="1" applyBorder="1" applyAlignment="1" applyProtection="1">
      <alignment horizontal="left" wrapText="1"/>
    </xf>
    <xf numFmtId="0" fontId="3" fillId="3" borderId="13" xfId="0" applyFont="1" applyFill="1" applyBorder="1" applyAlignment="1">
      <alignment horizontal="left" vertical="top" wrapText="1"/>
    </xf>
    <xf numFmtId="0" fontId="3" fillId="0" borderId="24" xfId="0" applyFont="1" applyBorder="1" applyAlignment="1">
      <alignment horizontal="left" vertical="top" wrapText="1"/>
    </xf>
    <xf numFmtId="0" fontId="3" fillId="0" borderId="13" xfId="0" applyFont="1" applyBorder="1" applyAlignment="1">
      <alignment horizontal="left" vertical="top"/>
    </xf>
    <xf numFmtId="0" fontId="3" fillId="0" borderId="11" xfId="0" applyFont="1" applyBorder="1" applyAlignment="1">
      <alignment horizontal="left" vertical="top"/>
    </xf>
    <xf numFmtId="0" fontId="3" fillId="0" borderId="19" xfId="0" applyFont="1" applyBorder="1" applyAlignment="1">
      <alignment horizontal="left" vertical="top"/>
    </xf>
    <xf numFmtId="0" fontId="2" fillId="2" borderId="18" xfId="0" applyFont="1" applyFill="1" applyBorder="1" applyAlignment="1">
      <alignment horizontal="center" vertical="center" wrapText="1"/>
    </xf>
    <xf numFmtId="0" fontId="3" fillId="3" borderId="19" xfId="0" applyFont="1" applyFill="1" applyBorder="1" applyAlignment="1">
      <alignment horizontal="left" vertical="top" wrapText="1"/>
    </xf>
    <xf numFmtId="0" fontId="2" fillId="2" borderId="39" xfId="0" applyFont="1" applyFill="1" applyBorder="1" applyAlignment="1">
      <alignment horizontal="left" vertical="center" wrapText="1"/>
    </xf>
    <xf numFmtId="0" fontId="2" fillId="2" borderId="23" xfId="0" applyFont="1" applyFill="1" applyBorder="1" applyAlignment="1">
      <alignment horizontal="center" wrapText="1"/>
    </xf>
    <xf numFmtId="0" fontId="11" fillId="0" borderId="14" xfId="0" applyFont="1" applyBorder="1" applyAlignment="1">
      <alignment horizontal="left" vertical="top" wrapText="1"/>
    </xf>
    <xf numFmtId="1" fontId="3" fillId="3" borderId="34" xfId="0" applyNumberFormat="1" applyFont="1" applyFill="1" applyBorder="1" applyAlignment="1">
      <alignment horizontal="center" wrapText="1"/>
    </xf>
    <xf numFmtId="44" fontId="2" fillId="3" borderId="40" xfId="2" applyFont="1" applyFill="1" applyBorder="1" applyAlignment="1" applyProtection="1">
      <alignment horizontal="left" wrapText="1"/>
    </xf>
    <xf numFmtId="0" fontId="3" fillId="5" borderId="13" xfId="0" applyFont="1" applyFill="1" applyBorder="1" applyAlignment="1">
      <alignment horizontal="left" vertical="top" wrapText="1"/>
    </xf>
    <xf numFmtId="0" fontId="3" fillId="5" borderId="34" xfId="0" applyFont="1" applyFill="1" applyBorder="1" applyAlignment="1">
      <alignment horizontal="center" wrapText="1"/>
    </xf>
    <xf numFmtId="0" fontId="3" fillId="3" borderId="13" xfId="0" applyFont="1" applyFill="1" applyBorder="1" applyAlignment="1">
      <alignment horizontal="left" vertical="center" wrapText="1"/>
    </xf>
    <xf numFmtId="0" fontId="3" fillId="3" borderId="11" xfId="0" applyFont="1" applyFill="1" applyBorder="1" applyAlignment="1">
      <alignment horizontal="left" vertical="center" wrapText="1"/>
    </xf>
    <xf numFmtId="44" fontId="2" fillId="3" borderId="18" xfId="2" applyFont="1" applyFill="1" applyBorder="1" applyAlignment="1" applyProtection="1">
      <alignment horizontal="center" vertical="center" wrapText="1"/>
    </xf>
    <xf numFmtId="1" fontId="3" fillId="3" borderId="25" xfId="0" applyNumberFormat="1" applyFont="1" applyFill="1" applyBorder="1" applyAlignment="1">
      <alignment horizontal="center" vertical="center" wrapText="1"/>
    </xf>
    <xf numFmtId="44" fontId="3" fillId="0" borderId="26" xfId="2" applyFont="1" applyFill="1" applyBorder="1" applyAlignment="1" applyProtection="1">
      <alignment horizontal="left" vertical="center" wrapText="1"/>
    </xf>
    <xf numFmtId="0" fontId="3" fillId="3" borderId="14" xfId="0" applyFont="1" applyFill="1" applyBorder="1" applyAlignment="1">
      <alignment horizontal="center" vertical="center" wrapText="1"/>
    </xf>
    <xf numFmtId="44" fontId="3" fillId="0" borderId="15" xfId="0" applyNumberFormat="1" applyFont="1" applyBorder="1" applyAlignment="1">
      <alignment vertical="center" wrapText="1"/>
    </xf>
    <xf numFmtId="0" fontId="3" fillId="3" borderId="1" xfId="0" applyFont="1" applyFill="1" applyBorder="1" applyAlignment="1">
      <alignment horizontal="center" vertical="center" wrapText="1"/>
    </xf>
    <xf numFmtId="44" fontId="3" fillId="0" borderId="12" xfId="0" applyNumberFormat="1" applyFont="1" applyBorder="1" applyAlignment="1">
      <alignment vertical="center" wrapText="1"/>
    </xf>
    <xf numFmtId="0" fontId="3" fillId="3" borderId="2" xfId="0" applyFont="1" applyFill="1" applyBorder="1" applyAlignment="1">
      <alignment horizontal="center" vertical="center" wrapText="1"/>
    </xf>
    <xf numFmtId="44" fontId="3" fillId="0" borderId="20" xfId="0" applyNumberFormat="1" applyFont="1" applyBorder="1" applyAlignment="1">
      <alignment vertical="center" wrapText="1"/>
    </xf>
    <xf numFmtId="44" fontId="2" fillId="0" borderId="18" xfId="0" applyNumberFormat="1" applyFont="1" applyBorder="1" applyAlignment="1">
      <alignment horizontal="center" vertical="center" wrapText="1"/>
    </xf>
    <xf numFmtId="1" fontId="3" fillId="3" borderId="2" xfId="0" applyNumberFormat="1" applyFont="1" applyFill="1" applyBorder="1" applyAlignment="1">
      <alignment horizontal="center" vertical="center" wrapText="1"/>
    </xf>
    <xf numFmtId="44" fontId="3" fillId="0" borderId="20" xfId="2" applyFont="1" applyFill="1" applyBorder="1" applyAlignment="1" applyProtection="1">
      <alignment horizontal="center" vertical="center" wrapText="1"/>
    </xf>
    <xf numFmtId="0" fontId="3" fillId="3" borderId="19" xfId="0" applyFont="1" applyFill="1" applyBorder="1" applyAlignment="1">
      <alignment horizontal="left" vertical="center" wrapText="1"/>
    </xf>
    <xf numFmtId="10" fontId="2" fillId="4" borderId="1" xfId="1" applyNumberFormat="1" applyFont="1" applyFill="1" applyBorder="1" applyAlignment="1" applyProtection="1">
      <alignment horizontal="center" vertical="center" wrapText="1"/>
      <protection locked="0"/>
    </xf>
    <xf numFmtId="0" fontId="2" fillId="2" borderId="17" xfId="0" applyFont="1" applyFill="1" applyBorder="1" applyAlignment="1" applyProtection="1">
      <alignment horizontal="center" vertical="center" wrapText="1"/>
      <protection locked="0"/>
    </xf>
    <xf numFmtId="0" fontId="2" fillId="2" borderId="17" xfId="0" applyFont="1" applyFill="1" applyBorder="1" applyAlignment="1" applyProtection="1">
      <alignment horizontal="center" wrapText="1"/>
      <protection locked="0"/>
    </xf>
    <xf numFmtId="0" fontId="8" fillId="3" borderId="0" xfId="0" applyFont="1" applyFill="1" applyAlignment="1">
      <alignment horizontal="left" vertical="top"/>
    </xf>
    <xf numFmtId="0" fontId="8" fillId="3" borderId="0" xfId="0" applyFont="1" applyFill="1" applyAlignment="1">
      <alignment horizontal="left" wrapText="1"/>
    </xf>
    <xf numFmtId="0" fontId="2" fillId="0" borderId="0" xfId="0" applyFont="1" applyAlignment="1">
      <alignment horizontal="center" vertical="center" wrapText="1"/>
    </xf>
    <xf numFmtId="0" fontId="2" fillId="3" borderId="6" xfId="0" applyFont="1" applyFill="1" applyBorder="1" applyAlignment="1">
      <alignment horizontal="right" vertical="center" wrapText="1"/>
    </xf>
    <xf numFmtId="0" fontId="2" fillId="3" borderId="0" xfId="0" applyFont="1" applyFill="1" applyAlignment="1">
      <alignment horizontal="right" vertical="center" wrapText="1"/>
    </xf>
    <xf numFmtId="0" fontId="2" fillId="3" borderId="27" xfId="0" applyFont="1" applyFill="1" applyBorder="1" applyAlignment="1">
      <alignment horizontal="right" vertical="center" wrapText="1"/>
    </xf>
    <xf numFmtId="0" fontId="3" fillId="3" borderId="0" xfId="0" applyFont="1" applyFill="1" applyAlignment="1">
      <alignment horizontal="left" vertical="top" wrapText="1"/>
    </xf>
    <xf numFmtId="0" fontId="3" fillId="3" borderId="3"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0" borderId="8"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0" fontId="2" fillId="3" borderId="16" xfId="0" applyFont="1" applyFill="1" applyBorder="1" applyAlignment="1">
      <alignment horizontal="right" wrapText="1"/>
    </xf>
    <xf numFmtId="0" fontId="2" fillId="3" borderId="17" xfId="0" applyFont="1" applyFill="1" applyBorder="1" applyAlignment="1">
      <alignment horizontal="right" wrapText="1"/>
    </xf>
    <xf numFmtId="0" fontId="2" fillId="0" borderId="0" xfId="0" applyFont="1" applyAlignment="1">
      <alignment horizontal="left" wrapText="1"/>
    </xf>
    <xf numFmtId="0" fontId="2" fillId="0" borderId="16" xfId="0" applyFont="1" applyBorder="1" applyAlignment="1">
      <alignment horizontal="right" wrapText="1"/>
    </xf>
    <xf numFmtId="0" fontId="2" fillId="0" borderId="17" xfId="0" applyFont="1" applyBorder="1" applyAlignment="1">
      <alignment horizontal="right" wrapText="1"/>
    </xf>
    <xf numFmtId="0" fontId="2" fillId="3" borderId="0" xfId="0" applyFont="1" applyFill="1" applyAlignment="1">
      <alignment wrapText="1"/>
    </xf>
    <xf numFmtId="0" fontId="2" fillId="3" borderId="0" xfId="0" applyFont="1" applyFill="1" applyAlignment="1">
      <alignment horizontal="left" vertical="top"/>
    </xf>
    <xf numFmtId="0" fontId="2" fillId="3" borderId="21" xfId="0" applyFont="1" applyFill="1" applyBorder="1" applyAlignment="1">
      <alignment horizontal="right" wrapText="1"/>
    </xf>
    <xf numFmtId="0" fontId="2" fillId="3" borderId="22" xfId="0" applyFont="1" applyFill="1" applyBorder="1" applyAlignment="1">
      <alignment horizontal="right" wrapText="1"/>
    </xf>
    <xf numFmtId="0" fontId="2" fillId="3" borderId="23" xfId="0" applyFont="1" applyFill="1" applyBorder="1" applyAlignment="1">
      <alignment horizontal="right" wrapText="1"/>
    </xf>
    <xf numFmtId="0" fontId="2" fillId="2" borderId="21"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3" fillId="0" borderId="28" xfId="0" applyFont="1" applyBorder="1" applyAlignment="1">
      <alignment horizontal="left" vertical="center"/>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1" fillId="0" borderId="31" xfId="0" applyFont="1" applyBorder="1" applyAlignment="1">
      <alignment horizontal="left" vertical="center"/>
    </xf>
    <xf numFmtId="0" fontId="1" fillId="0" borderId="32" xfId="0" applyFont="1" applyBorder="1" applyAlignment="1">
      <alignment horizontal="left" vertical="center"/>
    </xf>
    <xf numFmtId="0" fontId="1" fillId="0" borderId="33" xfId="0" applyFont="1" applyBorder="1" applyAlignment="1">
      <alignment horizontal="left" vertical="center"/>
    </xf>
    <xf numFmtId="0" fontId="2" fillId="3" borderId="16" xfId="0" applyFont="1" applyFill="1" applyBorder="1" applyAlignment="1">
      <alignment horizontal="right" vertical="center" wrapText="1"/>
    </xf>
    <xf numFmtId="0" fontId="2" fillId="3" borderId="17" xfId="0" applyFont="1" applyFill="1" applyBorder="1" applyAlignment="1">
      <alignment horizontal="right" vertical="center" wrapText="1"/>
    </xf>
    <xf numFmtId="0" fontId="2" fillId="3" borderId="18" xfId="0" applyFont="1" applyFill="1" applyBorder="1" applyAlignment="1">
      <alignment horizontal="right" wrapText="1"/>
    </xf>
    <xf numFmtId="0" fontId="2" fillId="0" borderId="16" xfId="0" applyFont="1" applyBorder="1" applyAlignment="1">
      <alignment horizontal="right" vertical="center" wrapText="1"/>
    </xf>
    <xf numFmtId="0" fontId="2" fillId="0" borderId="17" xfId="0" applyFont="1" applyBorder="1" applyAlignment="1">
      <alignment horizontal="right" vertical="center" wrapText="1"/>
    </xf>
    <xf numFmtId="0" fontId="3" fillId="0" borderId="28" xfId="0" applyFont="1" applyBorder="1" applyAlignment="1">
      <alignment horizontal="left" vertical="top"/>
    </xf>
    <xf numFmtId="0" fontId="3" fillId="0" borderId="29" xfId="0" applyFont="1" applyBorder="1" applyAlignment="1">
      <alignment horizontal="left" vertical="top"/>
    </xf>
    <xf numFmtId="0" fontId="3" fillId="0" borderId="30" xfId="0" applyFont="1" applyBorder="1" applyAlignment="1">
      <alignment horizontal="left" vertical="top"/>
    </xf>
    <xf numFmtId="0" fontId="1" fillId="0" borderId="31" xfId="0" applyFont="1" applyBorder="1" applyAlignment="1">
      <alignment horizontal="left" vertical="top"/>
    </xf>
    <xf numFmtId="0" fontId="1" fillId="0" borderId="32" xfId="0" applyFont="1" applyBorder="1" applyAlignment="1">
      <alignment horizontal="left" vertical="top"/>
    </xf>
    <xf numFmtId="0" fontId="1" fillId="0" borderId="33" xfId="0" applyFont="1" applyBorder="1" applyAlignment="1">
      <alignment horizontal="left" vertical="top"/>
    </xf>
    <xf numFmtId="0" fontId="2" fillId="3" borderId="37" xfId="0" applyFont="1" applyFill="1" applyBorder="1" applyAlignment="1">
      <alignment horizontal="right" wrapText="1"/>
    </xf>
    <xf numFmtId="0" fontId="2" fillId="3" borderId="38" xfId="0" applyFont="1" applyFill="1" applyBorder="1" applyAlignment="1">
      <alignment horizontal="right" wrapText="1"/>
    </xf>
    <xf numFmtId="0" fontId="2" fillId="3" borderId="0" xfId="0" applyFont="1" applyFill="1" applyAlignment="1" applyProtection="1">
      <alignment wrapText="1"/>
      <protection locked="0"/>
    </xf>
    <xf numFmtId="0" fontId="8" fillId="3" borderId="0" xfId="0" applyFont="1" applyFill="1" applyAlignment="1">
      <alignment wrapText="1"/>
    </xf>
    <xf numFmtId="0" fontId="2" fillId="3" borderId="0" xfId="0" applyFont="1" applyFill="1" applyAlignment="1">
      <alignment horizontal="left" vertical="top" wrapText="1"/>
    </xf>
    <xf numFmtId="0" fontId="8" fillId="3" borderId="0" xfId="0" applyFont="1" applyFill="1" applyAlignment="1">
      <alignment horizontal="left" vertical="top" wrapText="1"/>
    </xf>
  </cellXfs>
  <cellStyles count="3">
    <cellStyle name="Currency" xfId="2" builtinId="4"/>
    <cellStyle name="Normal" xfId="0" builtinId="0"/>
    <cellStyle name="Percent" xfId="1" builtinId="5"/>
  </cellStyles>
  <dxfs count="0"/>
  <tableStyles count="0" defaultTableStyle="TableStyleMedium9" defaultPivotStyle="PivotStyleLight16"/>
  <colors>
    <mruColors>
      <color rgb="FFFF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4.9989318521683403E-2"/>
  </sheetPr>
  <dimension ref="A1:F20"/>
  <sheetViews>
    <sheetView view="pageLayout" topLeftCell="A3" zoomScaleNormal="100" zoomScaleSheetLayoutView="100" workbookViewId="0">
      <selection activeCell="D5" sqref="D5"/>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19" t="s">
        <v>23</v>
      </c>
      <c r="B1" s="119"/>
      <c r="C1" s="119"/>
      <c r="D1" s="119"/>
      <c r="E1" s="119"/>
      <c r="F1" s="119"/>
    </row>
    <row r="2" spans="1:6" ht="14.4" customHeight="1" x14ac:dyDescent="0.25">
      <c r="A2" s="16"/>
      <c r="B2" s="16"/>
      <c r="C2" s="16"/>
      <c r="D2" s="16"/>
      <c r="E2" s="16"/>
      <c r="F2" s="16"/>
    </row>
    <row r="3" spans="1:6" ht="384" customHeight="1" thickBot="1" x14ac:dyDescent="0.3">
      <c r="A3" s="123" t="s">
        <v>105</v>
      </c>
      <c r="B3" s="123"/>
      <c r="C3" s="123"/>
      <c r="D3" s="123"/>
      <c r="E3" s="123"/>
      <c r="F3" s="123"/>
    </row>
    <row r="4" spans="1:6" s="15" customFormat="1" ht="33" customHeight="1" x14ac:dyDescent="0.3">
      <c r="A4" s="124" t="s">
        <v>18</v>
      </c>
      <c r="B4" s="125"/>
      <c r="C4" s="125"/>
      <c r="D4" s="125"/>
      <c r="E4" s="125"/>
      <c r="F4" s="126"/>
    </row>
    <row r="5" spans="1:6" s="15" customFormat="1" ht="22.5" customHeight="1" x14ac:dyDescent="0.3">
      <c r="A5" s="120" t="s">
        <v>6</v>
      </c>
      <c r="B5" s="121"/>
      <c r="C5" s="122"/>
      <c r="D5" s="114"/>
      <c r="E5" s="18"/>
      <c r="F5" s="19"/>
    </row>
    <row r="6" spans="1:6" s="15" customFormat="1" ht="45" customHeight="1" thickBot="1" x14ac:dyDescent="0.3">
      <c r="A6" s="127" t="s">
        <v>22</v>
      </c>
      <c r="B6" s="128"/>
      <c r="C6" s="128"/>
      <c r="D6" s="128"/>
      <c r="E6" s="128"/>
      <c r="F6" s="129"/>
    </row>
    <row r="7" spans="1:6" x14ac:dyDescent="0.25">
      <c r="A7" s="16"/>
      <c r="B7" s="16"/>
      <c r="C7" s="16"/>
      <c r="D7" s="16"/>
      <c r="E7" s="16"/>
      <c r="F7" s="16"/>
    </row>
    <row r="8" spans="1:6" x14ac:dyDescent="0.25">
      <c r="A8" s="16"/>
      <c r="B8" s="16"/>
      <c r="C8" s="16"/>
      <c r="D8" s="16"/>
      <c r="E8" s="16"/>
      <c r="F8" s="16"/>
    </row>
    <row r="9" spans="1:6" x14ac:dyDescent="0.25">
      <c r="A9" s="118" t="s">
        <v>7</v>
      </c>
      <c r="B9" s="118"/>
      <c r="C9" s="118"/>
      <c r="D9" s="118"/>
      <c r="E9" s="118"/>
      <c r="F9" s="118"/>
    </row>
    <row r="10" spans="1:6" x14ac:dyDescent="0.25">
      <c r="A10" s="16"/>
      <c r="B10" s="16"/>
      <c r="C10" s="16"/>
      <c r="D10" s="16"/>
      <c r="E10" s="16"/>
      <c r="F10" s="16"/>
    </row>
    <row r="11" spans="1:6" s="20" customFormat="1" ht="15" customHeight="1" x14ac:dyDescent="0.3">
      <c r="A11" s="117"/>
      <c r="B11" s="117"/>
      <c r="C11" s="117"/>
      <c r="D11" s="117"/>
      <c r="E11" s="117"/>
      <c r="F11" s="117"/>
    </row>
    <row r="12" spans="1:6" s="20" customFormat="1" ht="14.4" x14ac:dyDescent="0.3"/>
    <row r="13" spans="1:6" s="20" customFormat="1" ht="14.4" x14ac:dyDescent="0.3"/>
    <row r="14" spans="1:6" s="20" customFormat="1" ht="14.4" x14ac:dyDescent="0.3"/>
    <row r="19" spans="1:6" s="20" customFormat="1" ht="14.4" x14ac:dyDescent="0.3">
      <c r="A19" s="21"/>
      <c r="B19" s="21"/>
      <c r="C19" s="21"/>
      <c r="D19" s="21"/>
      <c r="E19" s="21"/>
      <c r="F19" s="22"/>
    </row>
    <row r="20" spans="1:6" s="20" customFormat="1" ht="14.4" x14ac:dyDescent="0.3">
      <c r="A20" s="21"/>
      <c r="B20" s="21"/>
      <c r="C20" s="21"/>
      <c r="D20" s="21"/>
      <c r="E20" s="21"/>
      <c r="F20" s="22"/>
    </row>
  </sheetData>
  <sheetProtection algorithmName="SHA-512" hashValue="HeqI6RpKXEupG0uQFU0MhPrl+q7hf5ii8LTFqpPgSBpNpCFhYLl1Hh8iSID3LrDKpWH10AflvnKK7pvRSQ1REg==" saltValue="fIdIibjResTrAG4oZTG+ew==" spinCount="100000" sheet="1" selectLockedCells="1"/>
  <mergeCells count="7">
    <mergeCell ref="A11:F11"/>
    <mergeCell ref="A9:F9"/>
    <mergeCell ref="A1:F1"/>
    <mergeCell ref="A5:C5"/>
    <mergeCell ref="A3:F3"/>
    <mergeCell ref="A4:F4"/>
    <mergeCell ref="A6:F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1B0B5-8E37-4323-BA6B-9C0BDE8D2650}">
  <sheetPr codeName="Sheet2">
    <tabColor theme="0" tint="-4.9989318521683403E-2"/>
  </sheetPr>
  <dimension ref="A1:F28"/>
  <sheetViews>
    <sheetView view="pageBreakPreview" zoomScaleNormal="100" zoomScaleSheetLayoutView="100" workbookViewId="0">
      <selection activeCell="D18" sqref="D18"/>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106</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99" t="s">
        <v>85</v>
      </c>
      <c r="B5" s="29">
        <v>250</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100</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100</v>
      </c>
      <c r="C15" s="30" t="s">
        <v>0</v>
      </c>
      <c r="D15" s="5">
        <v>0</v>
      </c>
      <c r="E15" s="30" t="s">
        <v>1</v>
      </c>
      <c r="F15" s="48">
        <f>B15*D15</f>
        <v>0</v>
      </c>
    </row>
    <row r="16" spans="1:6" x14ac:dyDescent="0.25">
      <c r="A16" s="49" t="s">
        <v>5</v>
      </c>
      <c r="B16" s="50">
        <v>60</v>
      </c>
      <c r="C16" s="51" t="s">
        <v>0</v>
      </c>
      <c r="D16" s="6">
        <v>0</v>
      </c>
      <c r="E16" s="51" t="s">
        <v>1</v>
      </c>
      <c r="F16" s="53">
        <f>B16*D16</f>
        <v>0</v>
      </c>
    </row>
    <row r="17" spans="1:6" x14ac:dyDescent="0.25">
      <c r="A17" s="49" t="s">
        <v>15</v>
      </c>
      <c r="B17" s="50">
        <v>60</v>
      </c>
      <c r="C17" s="51" t="s">
        <v>0</v>
      </c>
      <c r="D17" s="6">
        <v>0</v>
      </c>
      <c r="E17" s="51" t="s">
        <v>1</v>
      </c>
      <c r="F17" s="53">
        <f>B17*D17</f>
        <v>0</v>
      </c>
    </row>
    <row r="18" spans="1:6" ht="14.4" thickBot="1" x14ac:dyDescent="0.3">
      <c r="A18" s="54" t="s">
        <v>4</v>
      </c>
      <c r="B18" s="55">
        <v>60</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100000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100000</v>
      </c>
    </row>
    <row r="26" spans="1:6" ht="15" thickBot="1" x14ac:dyDescent="0.35">
      <c r="A26" s="64"/>
      <c r="B26" s="64"/>
      <c r="C26" s="64"/>
      <c r="D26" s="64"/>
      <c r="E26" s="64"/>
      <c r="F26" s="64"/>
    </row>
    <row r="27" spans="1:6" ht="14.4" thickBot="1" x14ac:dyDescent="0.3">
      <c r="A27" s="137" t="s">
        <v>27</v>
      </c>
      <c r="B27" s="138"/>
      <c r="C27" s="138"/>
      <c r="D27" s="138"/>
      <c r="E27" s="139"/>
      <c r="F27" s="65">
        <f>IF(F6&gt;1,F6+F11+F19+F25,F6*1)</f>
        <v>0</v>
      </c>
    </row>
    <row r="28" spans="1:6" ht="14.4" x14ac:dyDescent="0.3">
      <c r="A28" s="66"/>
      <c r="B28" s="66"/>
      <c r="C28" s="66"/>
      <c r="D28" s="66"/>
      <c r="E28" s="66"/>
      <c r="F28" s="66"/>
    </row>
  </sheetData>
  <sheetProtection algorithmName="SHA-512" hashValue="qb166OtXdurDH75qeGv2P3iwEG2HRdopk+7KFYVnnjFaYStEXKTm7GI4EnbYv2jSXflR3/ihJTie6+L6xeKL1w==" saltValue="ygIaIBen85yic+TW8Fba+A==" spinCount="100000" sheet="1" selectLockedCells="1"/>
  <mergeCells count="12">
    <mergeCell ref="A25:E25"/>
    <mergeCell ref="A27:E27"/>
    <mergeCell ref="A19:E19"/>
    <mergeCell ref="A21:D21"/>
    <mergeCell ref="A22:D22"/>
    <mergeCell ref="A23:D23"/>
    <mergeCell ref="A24:D24"/>
    <mergeCell ref="A6:E6"/>
    <mergeCell ref="A8:F8"/>
    <mergeCell ref="A11:E11"/>
    <mergeCell ref="A13:D13"/>
    <mergeCell ref="A1:F1"/>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A0A2B-C3B7-420D-96A6-20293ED955B9}">
  <sheetPr codeName="Sheet3">
    <tabColor theme="0" tint="-4.9989318521683403E-2"/>
  </sheetPr>
  <dimension ref="A1:F28"/>
  <sheetViews>
    <sheetView view="pageBreakPreview" topLeftCell="A3"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25</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99" t="s">
        <v>85</v>
      </c>
      <c r="B5" s="29">
        <v>120</v>
      </c>
      <c r="C5" s="30" t="s">
        <v>0</v>
      </c>
      <c r="D5" s="1">
        <v>0</v>
      </c>
      <c r="E5" s="30" t="s">
        <v>1</v>
      </c>
      <c r="F5" s="32">
        <f t="shared" ref="F5" si="0">B5*D5</f>
        <v>0</v>
      </c>
    </row>
    <row r="6" spans="1:6" ht="14.4" thickBot="1" x14ac:dyDescent="0.3">
      <c r="A6" s="149"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120</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120</v>
      </c>
      <c r="C15" s="30" t="s">
        <v>0</v>
      </c>
      <c r="D15" s="5">
        <v>0</v>
      </c>
      <c r="E15" s="30" t="s">
        <v>1</v>
      </c>
      <c r="F15" s="48">
        <f>B15*D15</f>
        <v>0</v>
      </c>
    </row>
    <row r="16" spans="1:6" x14ac:dyDescent="0.25">
      <c r="A16" s="49" t="s">
        <v>5</v>
      </c>
      <c r="B16" s="50">
        <v>40</v>
      </c>
      <c r="C16" s="51" t="s">
        <v>0</v>
      </c>
      <c r="D16" s="6">
        <v>0</v>
      </c>
      <c r="E16" s="51" t="s">
        <v>1</v>
      </c>
      <c r="F16" s="53">
        <f>B16*D16</f>
        <v>0</v>
      </c>
    </row>
    <row r="17" spans="1:6" x14ac:dyDescent="0.25">
      <c r="A17" s="49" t="s">
        <v>15</v>
      </c>
      <c r="B17" s="50">
        <v>80</v>
      </c>
      <c r="C17" s="51" t="s">
        <v>0</v>
      </c>
      <c r="D17" s="6">
        <v>0</v>
      </c>
      <c r="E17" s="51" t="s">
        <v>1</v>
      </c>
      <c r="F17" s="53">
        <f>B17*D17</f>
        <v>0</v>
      </c>
    </row>
    <row r="18" spans="1:6" ht="14.4" thickBot="1" x14ac:dyDescent="0.3">
      <c r="A18" s="54" t="s">
        <v>4</v>
      </c>
      <c r="B18" s="55">
        <v>120</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26</v>
      </c>
      <c r="B27" s="138"/>
      <c r="C27" s="138"/>
      <c r="D27" s="138"/>
      <c r="E27" s="139"/>
      <c r="F27" s="65">
        <f>IF(F6&gt;1,F6+F11+F19+F25,F6*1)</f>
        <v>0</v>
      </c>
    </row>
    <row r="28" spans="1:6" ht="14.4" x14ac:dyDescent="0.3">
      <c r="A28" s="66"/>
      <c r="B28" s="66"/>
      <c r="C28" s="66"/>
      <c r="D28" s="66"/>
      <c r="E28" s="66"/>
      <c r="F28" s="66"/>
    </row>
  </sheetData>
  <sheetProtection algorithmName="SHA-512" hashValue="qJMUFnWfzg7b15iyIo2VThtWOo+2ie5uyBgrtcM+hXPM7iSbvuhKtTj4uEtDM/mayU9QZBRoLlVjGNlePu8Qtw==" saltValue="KPnrTFNByniPJKMrQF2Sng=="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58A6F-DEF9-4F2B-A7D9-E3D7B4FC1C98}">
  <sheetPr codeName="Sheet4">
    <tabColor theme="0" tint="-4.9989318521683403E-2"/>
  </sheetPr>
  <dimension ref="A1:F29"/>
  <sheetViews>
    <sheetView view="pageBreakPreview" topLeftCell="A3" zoomScaleNormal="100" zoomScaleSheetLayoutView="100" workbookViewId="0">
      <selection activeCell="D11" sqref="D11"/>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28</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99" t="s">
        <v>86</v>
      </c>
      <c r="B5" s="29">
        <v>240</v>
      </c>
      <c r="C5" s="30" t="s">
        <v>0</v>
      </c>
      <c r="D5" s="1">
        <v>0</v>
      </c>
      <c r="E5" s="30" t="s">
        <v>1</v>
      </c>
      <c r="F5" s="32">
        <f t="shared" ref="F5:F6" si="0">B5*D5</f>
        <v>0</v>
      </c>
    </row>
    <row r="6" spans="1:6" ht="14.4" thickBot="1" x14ac:dyDescent="0.3">
      <c r="A6" s="71" t="s">
        <v>87</v>
      </c>
      <c r="B6" s="68">
        <v>120</v>
      </c>
      <c r="C6" s="51" t="s">
        <v>0</v>
      </c>
      <c r="D6" s="2">
        <v>0</v>
      </c>
      <c r="E6" s="51" t="s">
        <v>1</v>
      </c>
      <c r="F6" s="70">
        <f t="shared" si="0"/>
        <v>0</v>
      </c>
    </row>
    <row r="7" spans="1:6" ht="14.4" thickBot="1" x14ac:dyDescent="0.3">
      <c r="A7" s="130" t="s">
        <v>11</v>
      </c>
      <c r="B7" s="131"/>
      <c r="C7" s="131"/>
      <c r="D7" s="131"/>
      <c r="E7" s="131"/>
      <c r="F7" s="33">
        <f>SUM(F5:F6)</f>
        <v>0</v>
      </c>
    </row>
    <row r="8" spans="1:6" s="20" customFormat="1" ht="14.4" x14ac:dyDescent="0.3">
      <c r="A8" s="34"/>
      <c r="B8" s="34"/>
      <c r="C8" s="34"/>
      <c r="D8" s="34"/>
      <c r="E8" s="34"/>
      <c r="F8" s="35"/>
    </row>
    <row r="9" spans="1:6" s="20" customFormat="1" ht="15" thickBot="1" x14ac:dyDescent="0.35">
      <c r="A9" s="132" t="s">
        <v>10</v>
      </c>
      <c r="B9" s="132"/>
      <c r="C9" s="132"/>
      <c r="D9" s="132"/>
      <c r="E9" s="132"/>
      <c r="F9" s="132"/>
    </row>
    <row r="10" spans="1:6" s="20" customFormat="1" ht="28.8" thickBot="1" x14ac:dyDescent="0.35">
      <c r="A10" s="24" t="s">
        <v>13</v>
      </c>
      <c r="B10" s="25" t="s">
        <v>3</v>
      </c>
      <c r="C10" s="26" t="s">
        <v>0</v>
      </c>
      <c r="D10" s="25" t="s">
        <v>8</v>
      </c>
      <c r="E10" s="26" t="s">
        <v>1</v>
      </c>
      <c r="F10" s="27" t="s">
        <v>2</v>
      </c>
    </row>
    <row r="11" spans="1:6" ht="14.4" thickBot="1" x14ac:dyDescent="0.3">
      <c r="A11" s="36" t="s">
        <v>97</v>
      </c>
      <c r="B11" s="37">
        <v>48</v>
      </c>
      <c r="C11" s="38" t="s">
        <v>0</v>
      </c>
      <c r="D11" s="4">
        <v>0</v>
      </c>
      <c r="E11" s="40" t="s">
        <v>1</v>
      </c>
      <c r="F11" s="41">
        <f>B11*D11</f>
        <v>0</v>
      </c>
    </row>
    <row r="12" spans="1:6" ht="14.4" thickBot="1" x14ac:dyDescent="0.3">
      <c r="A12" s="133" t="s">
        <v>12</v>
      </c>
      <c r="B12" s="134"/>
      <c r="C12" s="134"/>
      <c r="D12" s="134"/>
      <c r="E12" s="134"/>
      <c r="F12" s="42">
        <f>SUM(F11)</f>
        <v>0</v>
      </c>
    </row>
    <row r="13" spans="1:6" x14ac:dyDescent="0.25">
      <c r="A13" s="34"/>
      <c r="B13" s="34"/>
      <c r="C13" s="34"/>
      <c r="D13" s="34"/>
      <c r="E13" s="34"/>
      <c r="F13" s="43"/>
    </row>
    <row r="14" spans="1:6" ht="14.4" thickBot="1" x14ac:dyDescent="0.3">
      <c r="A14" s="135" t="s">
        <v>9</v>
      </c>
      <c r="B14" s="135"/>
      <c r="C14" s="135"/>
      <c r="D14" s="135"/>
      <c r="E14" s="44"/>
      <c r="F14" s="44"/>
    </row>
    <row r="15" spans="1:6" s="20" customFormat="1" ht="28.8" thickBot="1" x14ac:dyDescent="0.35">
      <c r="A15" s="24" t="s">
        <v>13</v>
      </c>
      <c r="B15" s="25" t="s">
        <v>3</v>
      </c>
      <c r="C15" s="26" t="s">
        <v>0</v>
      </c>
      <c r="D15" s="25" t="s">
        <v>8</v>
      </c>
      <c r="E15" s="26" t="s">
        <v>1</v>
      </c>
      <c r="F15" s="27" t="s">
        <v>2</v>
      </c>
    </row>
    <row r="16" spans="1:6" s="20" customFormat="1" ht="14.4" x14ac:dyDescent="0.3">
      <c r="A16" s="45" t="s">
        <v>14</v>
      </c>
      <c r="B16" s="46">
        <v>528</v>
      </c>
      <c r="C16" s="30" t="s">
        <v>0</v>
      </c>
      <c r="D16" s="5">
        <v>0</v>
      </c>
      <c r="E16" s="30" t="s">
        <v>1</v>
      </c>
      <c r="F16" s="48">
        <f>B16*D16</f>
        <v>0</v>
      </c>
    </row>
    <row r="17" spans="1:6" x14ac:dyDescent="0.25">
      <c r="A17" s="49" t="s">
        <v>5</v>
      </c>
      <c r="B17" s="50">
        <v>120</v>
      </c>
      <c r="C17" s="51" t="s">
        <v>0</v>
      </c>
      <c r="D17" s="6">
        <v>0</v>
      </c>
      <c r="E17" s="51" t="s">
        <v>1</v>
      </c>
      <c r="F17" s="53">
        <f>B17*D17</f>
        <v>0</v>
      </c>
    </row>
    <row r="18" spans="1:6" x14ac:dyDescent="0.25">
      <c r="A18" s="49" t="s">
        <v>15</v>
      </c>
      <c r="B18" s="50">
        <v>200</v>
      </c>
      <c r="C18" s="51" t="s">
        <v>0</v>
      </c>
      <c r="D18" s="6">
        <v>0</v>
      </c>
      <c r="E18" s="51" t="s">
        <v>1</v>
      </c>
      <c r="F18" s="53">
        <f>B18*D18</f>
        <v>0</v>
      </c>
    </row>
    <row r="19" spans="1:6" ht="14.4" thickBot="1" x14ac:dyDescent="0.3">
      <c r="A19" s="54" t="s">
        <v>4</v>
      </c>
      <c r="B19" s="55">
        <v>80</v>
      </c>
      <c r="C19" s="56" t="s">
        <v>0</v>
      </c>
      <c r="D19" s="7">
        <v>0</v>
      </c>
      <c r="E19" s="56" t="s">
        <v>1</v>
      </c>
      <c r="F19" s="58">
        <f>B19*D19</f>
        <v>0</v>
      </c>
    </row>
    <row r="20" spans="1:6" ht="14.4" thickBot="1" x14ac:dyDescent="0.3">
      <c r="A20" s="133" t="s">
        <v>16</v>
      </c>
      <c r="B20" s="134"/>
      <c r="C20" s="134"/>
      <c r="D20" s="134"/>
      <c r="E20" s="134"/>
      <c r="F20" s="59">
        <f>SUM(F16:F19)</f>
        <v>0</v>
      </c>
    </row>
    <row r="21" spans="1:6" x14ac:dyDescent="0.25">
      <c r="A21" s="34"/>
      <c r="B21" s="34"/>
      <c r="C21" s="34"/>
      <c r="D21" s="34"/>
      <c r="E21" s="34"/>
      <c r="F21" s="60"/>
    </row>
    <row r="22" spans="1:6" ht="14.4" thickBot="1" x14ac:dyDescent="0.3">
      <c r="A22" s="135" t="s">
        <v>19</v>
      </c>
      <c r="B22" s="135"/>
      <c r="C22" s="135"/>
      <c r="D22" s="135"/>
      <c r="E22" s="44"/>
      <c r="F22" s="44"/>
    </row>
    <row r="23" spans="1:6" ht="14.4" thickBot="1" x14ac:dyDescent="0.3">
      <c r="A23" s="140" t="s">
        <v>13</v>
      </c>
      <c r="B23" s="141"/>
      <c r="C23" s="141"/>
      <c r="D23" s="142"/>
      <c r="E23" s="26" t="s">
        <v>1</v>
      </c>
      <c r="F23" s="27" t="s">
        <v>2</v>
      </c>
    </row>
    <row r="24" spans="1:6" x14ac:dyDescent="0.25">
      <c r="A24" s="143" t="s">
        <v>20</v>
      </c>
      <c r="B24" s="144"/>
      <c r="C24" s="144"/>
      <c r="D24" s="145"/>
      <c r="E24" s="30" t="s">
        <v>1</v>
      </c>
      <c r="F24" s="61">
        <v>500000</v>
      </c>
    </row>
    <row r="25" spans="1:6" ht="14.4" thickBot="1" x14ac:dyDescent="0.3">
      <c r="A25" s="146" t="s">
        <v>21</v>
      </c>
      <c r="B25" s="147"/>
      <c r="C25" s="147"/>
      <c r="D25" s="148"/>
      <c r="E25" s="62" t="s">
        <v>1</v>
      </c>
      <c r="F25" s="63">
        <f>SUM(F7+F12+F20)*0.2</f>
        <v>0</v>
      </c>
    </row>
    <row r="26" spans="1:6" ht="14.4" thickBot="1" x14ac:dyDescent="0.3">
      <c r="A26" s="133" t="s">
        <v>17</v>
      </c>
      <c r="B26" s="134"/>
      <c r="C26" s="134"/>
      <c r="D26" s="134"/>
      <c r="E26" s="134"/>
      <c r="F26" s="59">
        <f>SUM(F24:F25)</f>
        <v>500000</v>
      </c>
    </row>
    <row r="27" spans="1:6" ht="15" thickBot="1" x14ac:dyDescent="0.35">
      <c r="A27" s="64"/>
      <c r="B27" s="64"/>
      <c r="C27" s="64"/>
      <c r="D27" s="64"/>
      <c r="E27" s="64"/>
      <c r="F27" s="64"/>
    </row>
    <row r="28" spans="1:6" ht="14.4" thickBot="1" x14ac:dyDescent="0.3">
      <c r="A28" s="137" t="s">
        <v>37</v>
      </c>
      <c r="B28" s="138"/>
      <c r="C28" s="138"/>
      <c r="D28" s="138"/>
      <c r="E28" s="139"/>
      <c r="F28" s="65">
        <f>IF(F7&gt;1,F7+F12+F20+F26,F7*1)</f>
        <v>0</v>
      </c>
    </row>
    <row r="29" spans="1:6" ht="14.4" x14ac:dyDescent="0.3">
      <c r="A29" s="66"/>
      <c r="B29" s="66"/>
      <c r="C29" s="66"/>
      <c r="D29" s="66"/>
      <c r="E29" s="66"/>
      <c r="F29" s="66"/>
    </row>
  </sheetData>
  <sheetProtection algorithmName="SHA-512" hashValue="WEzilhZETRtHNsrTPdWyT+/xrj8sE37ir8bck/ZU52FHXCBWqUCFG637YkzOG4wRzDY+CdtQXycXjo+jlCl6mQ==" saltValue="WCr9abOPApPZXkK9yewn8w==" spinCount="100000" sheet="1" selectLockedCells="1"/>
  <mergeCells count="12">
    <mergeCell ref="A28:E28"/>
    <mergeCell ref="A1:F1"/>
    <mergeCell ref="A7:E7"/>
    <mergeCell ref="A9:F9"/>
    <mergeCell ref="A12:E12"/>
    <mergeCell ref="A14:D14"/>
    <mergeCell ref="A20:E20"/>
    <mergeCell ref="A22:D22"/>
    <mergeCell ref="A23:D23"/>
    <mergeCell ref="A24:D24"/>
    <mergeCell ref="A25:D25"/>
    <mergeCell ref="A26:E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27DBB-BBAF-428F-A1DF-8D9375FA527E}">
  <sheetPr codeName="Sheet5">
    <tabColor theme="0" tint="-4.9989318521683403E-2"/>
  </sheetPr>
  <dimension ref="A1:F28"/>
  <sheetViews>
    <sheetView view="pageBreakPreview" zoomScaleNormal="100" zoomScaleSheetLayoutView="100" workbookViewId="0">
      <selection activeCell="D14" sqref="D14"/>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29</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6" t="s">
        <v>3</v>
      </c>
      <c r="C4" s="26" t="s">
        <v>0</v>
      </c>
      <c r="D4" s="26" t="s">
        <v>8</v>
      </c>
      <c r="E4" s="26" t="s">
        <v>1</v>
      </c>
      <c r="F4" s="90" t="s">
        <v>2</v>
      </c>
    </row>
    <row r="5" spans="1:6" s="15" customFormat="1" ht="14.4" thickBot="1" x14ac:dyDescent="0.3">
      <c r="A5" s="99" t="s">
        <v>85</v>
      </c>
      <c r="B5" s="29">
        <v>120</v>
      </c>
      <c r="C5" s="30" t="s">
        <v>0</v>
      </c>
      <c r="D5" s="3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6" t="s">
        <v>3</v>
      </c>
      <c r="C9" s="26" t="s">
        <v>0</v>
      </c>
      <c r="D9" s="26" t="s">
        <v>8</v>
      </c>
      <c r="E9" s="26" t="s">
        <v>1</v>
      </c>
      <c r="F9" s="90" t="s">
        <v>2</v>
      </c>
    </row>
    <row r="10" spans="1:6" ht="14.4" thickBot="1" x14ac:dyDescent="0.3">
      <c r="A10" s="36" t="s">
        <v>97</v>
      </c>
      <c r="B10" s="37">
        <v>40</v>
      </c>
      <c r="C10" s="38" t="s">
        <v>0</v>
      </c>
      <c r="D10" s="39">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6" t="s">
        <v>3</v>
      </c>
      <c r="C14" s="26" t="s">
        <v>0</v>
      </c>
      <c r="D14" s="115" t="s">
        <v>8</v>
      </c>
      <c r="E14" s="26" t="s">
        <v>1</v>
      </c>
      <c r="F14" s="90" t="s">
        <v>2</v>
      </c>
    </row>
    <row r="15" spans="1:6" s="20" customFormat="1" ht="14.4" x14ac:dyDescent="0.3">
      <c r="A15" s="45" t="s">
        <v>14</v>
      </c>
      <c r="B15" s="46">
        <v>80</v>
      </c>
      <c r="C15" s="30" t="s">
        <v>0</v>
      </c>
      <c r="D15" s="47">
        <v>0</v>
      </c>
      <c r="E15" s="30" t="s">
        <v>1</v>
      </c>
      <c r="F15" s="48">
        <f>B15*D15</f>
        <v>0</v>
      </c>
    </row>
    <row r="16" spans="1:6" x14ac:dyDescent="0.25">
      <c r="A16" s="49" t="s">
        <v>5</v>
      </c>
      <c r="B16" s="50">
        <v>40</v>
      </c>
      <c r="C16" s="51" t="s">
        <v>0</v>
      </c>
      <c r="D16" s="52">
        <v>0</v>
      </c>
      <c r="E16" s="51" t="s">
        <v>1</v>
      </c>
      <c r="F16" s="53">
        <f>B16*D16</f>
        <v>0</v>
      </c>
    </row>
    <row r="17" spans="1:6" x14ac:dyDescent="0.25">
      <c r="A17" s="49" t="s">
        <v>15</v>
      </c>
      <c r="B17" s="50">
        <v>20</v>
      </c>
      <c r="C17" s="51" t="s">
        <v>0</v>
      </c>
      <c r="D17" s="52">
        <v>0</v>
      </c>
      <c r="E17" s="51" t="s">
        <v>1</v>
      </c>
      <c r="F17" s="53">
        <f>B17*D17</f>
        <v>0</v>
      </c>
    </row>
    <row r="18" spans="1:6" ht="14.4" thickBot="1" x14ac:dyDescent="0.3">
      <c r="A18" s="54" t="s">
        <v>4</v>
      </c>
      <c r="B18" s="55">
        <v>40</v>
      </c>
      <c r="C18" s="56" t="s">
        <v>0</v>
      </c>
      <c r="D18" s="5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90"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38</v>
      </c>
      <c r="B27" s="138"/>
      <c r="C27" s="138"/>
      <c r="D27" s="138"/>
      <c r="E27" s="139"/>
      <c r="F27" s="65">
        <f>IF(F6&gt;1,F6+F11+F19+F25,F6*1)</f>
        <v>0</v>
      </c>
    </row>
    <row r="28" spans="1:6" ht="14.4" x14ac:dyDescent="0.3">
      <c r="A28" s="66"/>
      <c r="B28" s="66"/>
      <c r="C28" s="66"/>
      <c r="D28" s="66"/>
      <c r="E28" s="66"/>
      <c r="F28" s="66"/>
    </row>
  </sheetData>
  <sheetProtection algorithmName="SHA-512" hashValue="InI/DiXmsJmJ/TV1xvNOs6K7jEviYTJ4vbgPeSFO6wHiUTnPEpOY2W9D+LbsbvI+bWI8BzCT9LSo/9+0tgWMXA==" saltValue="6ZiaHAT6JGgihxh0kxII1g=="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AD0D8-68E5-4F6E-AF46-E0BD11FA8997}">
  <sheetPr codeName="Sheet6">
    <tabColor theme="0" tint="-4.9989318521683403E-2"/>
  </sheetPr>
  <dimension ref="A1:F30"/>
  <sheetViews>
    <sheetView view="pageBreakPreview" zoomScaleNormal="100" zoomScaleSheetLayoutView="100" workbookViewId="0">
      <selection activeCell="D12" sqref="D12"/>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30</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99" t="s">
        <v>88</v>
      </c>
      <c r="B5" s="29">
        <v>144</v>
      </c>
      <c r="C5" s="30" t="s">
        <v>0</v>
      </c>
      <c r="D5" s="1">
        <v>0</v>
      </c>
      <c r="E5" s="30" t="s">
        <v>1</v>
      </c>
      <c r="F5" s="32">
        <f t="shared" ref="F5:F7" si="0">B5*D5</f>
        <v>0</v>
      </c>
    </row>
    <row r="6" spans="1:6" x14ac:dyDescent="0.25">
      <c r="A6" s="100" t="s">
        <v>89</v>
      </c>
      <c r="B6" s="68">
        <v>72</v>
      </c>
      <c r="C6" s="51" t="s">
        <v>0</v>
      </c>
      <c r="D6" s="2">
        <v>0</v>
      </c>
      <c r="E6" s="51" t="s">
        <v>1</v>
      </c>
      <c r="F6" s="70">
        <f t="shared" si="0"/>
        <v>0</v>
      </c>
    </row>
    <row r="7" spans="1:6" ht="13.95" customHeight="1" thickBot="1" x14ac:dyDescent="0.3">
      <c r="A7" s="113" t="s">
        <v>90</v>
      </c>
      <c r="B7" s="78">
        <v>72</v>
      </c>
      <c r="C7" s="56" t="s">
        <v>0</v>
      </c>
      <c r="D7" s="3">
        <v>0</v>
      </c>
      <c r="E7" s="56" t="s">
        <v>1</v>
      </c>
      <c r="F7" s="79">
        <f t="shared" si="0"/>
        <v>0</v>
      </c>
    </row>
    <row r="8" spans="1:6" ht="14.4" thickBot="1" x14ac:dyDescent="0.3">
      <c r="A8" s="130" t="s">
        <v>11</v>
      </c>
      <c r="B8" s="131"/>
      <c r="C8" s="131"/>
      <c r="D8" s="131"/>
      <c r="E8" s="131"/>
      <c r="F8" s="33">
        <f>SUM(F5:F7)</f>
        <v>0</v>
      </c>
    </row>
    <row r="9" spans="1:6" s="20" customFormat="1" ht="14.4" x14ac:dyDescent="0.3">
      <c r="A9" s="34"/>
      <c r="B9" s="34"/>
      <c r="C9" s="34"/>
      <c r="D9" s="34"/>
      <c r="E9" s="34"/>
      <c r="F9" s="35"/>
    </row>
    <row r="10" spans="1:6" s="20" customFormat="1" ht="15" thickBot="1" x14ac:dyDescent="0.35">
      <c r="A10" s="132" t="s">
        <v>10</v>
      </c>
      <c r="B10" s="132"/>
      <c r="C10" s="132"/>
      <c r="D10" s="132"/>
      <c r="E10" s="132"/>
      <c r="F10" s="132"/>
    </row>
    <row r="11" spans="1:6" s="20" customFormat="1" ht="28.8" thickBot="1" x14ac:dyDescent="0.35">
      <c r="A11" s="24" t="s">
        <v>13</v>
      </c>
      <c r="B11" s="25" t="s">
        <v>3</v>
      </c>
      <c r="C11" s="26" t="s">
        <v>0</v>
      </c>
      <c r="D11" s="25" t="s">
        <v>8</v>
      </c>
      <c r="E11" s="26" t="s">
        <v>1</v>
      </c>
      <c r="F11" s="27" t="s">
        <v>2</v>
      </c>
    </row>
    <row r="12" spans="1:6" ht="14.4" thickBot="1" x14ac:dyDescent="0.3">
      <c r="A12" s="36" t="s">
        <v>97</v>
      </c>
      <c r="B12" s="37">
        <v>92</v>
      </c>
      <c r="C12" s="38" t="s">
        <v>0</v>
      </c>
      <c r="D12" s="4">
        <v>0</v>
      </c>
      <c r="E12" s="40" t="s">
        <v>1</v>
      </c>
      <c r="F12" s="41">
        <f>B12*D12</f>
        <v>0</v>
      </c>
    </row>
    <row r="13" spans="1:6" ht="14.4" thickBot="1" x14ac:dyDescent="0.3">
      <c r="A13" s="133" t="s">
        <v>12</v>
      </c>
      <c r="B13" s="134"/>
      <c r="C13" s="134"/>
      <c r="D13" s="134"/>
      <c r="E13" s="134"/>
      <c r="F13" s="42">
        <f>SUM(F12)</f>
        <v>0</v>
      </c>
    </row>
    <row r="14" spans="1:6" x14ac:dyDescent="0.25">
      <c r="A14" s="34"/>
      <c r="B14" s="34"/>
      <c r="C14" s="34"/>
      <c r="D14" s="34"/>
      <c r="E14" s="34"/>
      <c r="F14" s="43"/>
    </row>
    <row r="15" spans="1:6" ht="14.4" thickBot="1" x14ac:dyDescent="0.3">
      <c r="A15" s="135" t="s">
        <v>9</v>
      </c>
      <c r="B15" s="135"/>
      <c r="C15" s="135"/>
      <c r="D15" s="135"/>
      <c r="E15" s="44"/>
      <c r="F15" s="44"/>
    </row>
    <row r="16" spans="1:6" s="20" customFormat="1" ht="28.8" thickBot="1" x14ac:dyDescent="0.35">
      <c r="A16" s="24" t="s">
        <v>13</v>
      </c>
      <c r="B16" s="25" t="s">
        <v>3</v>
      </c>
      <c r="C16" s="26" t="s">
        <v>0</v>
      </c>
      <c r="D16" s="25" t="s">
        <v>8</v>
      </c>
      <c r="E16" s="26" t="s">
        <v>1</v>
      </c>
      <c r="F16" s="27" t="s">
        <v>2</v>
      </c>
    </row>
    <row r="17" spans="1:6" s="20" customFormat="1" ht="14.4" x14ac:dyDescent="0.3">
      <c r="A17" s="45" t="s">
        <v>14</v>
      </c>
      <c r="B17" s="46">
        <v>92</v>
      </c>
      <c r="C17" s="30" t="s">
        <v>0</v>
      </c>
      <c r="D17" s="5">
        <v>0</v>
      </c>
      <c r="E17" s="30" t="s">
        <v>1</v>
      </c>
      <c r="F17" s="48">
        <f>B17*D17</f>
        <v>0</v>
      </c>
    </row>
    <row r="18" spans="1:6" x14ac:dyDescent="0.25">
      <c r="A18" s="49" t="s">
        <v>5</v>
      </c>
      <c r="B18" s="50">
        <v>36</v>
      </c>
      <c r="C18" s="51" t="s">
        <v>0</v>
      </c>
      <c r="D18" s="6">
        <v>0</v>
      </c>
      <c r="E18" s="51" t="s">
        <v>1</v>
      </c>
      <c r="F18" s="53">
        <f>B18*D18</f>
        <v>0</v>
      </c>
    </row>
    <row r="19" spans="1:6" x14ac:dyDescent="0.25">
      <c r="A19" s="49" t="s">
        <v>15</v>
      </c>
      <c r="B19" s="50">
        <v>36</v>
      </c>
      <c r="C19" s="51" t="s">
        <v>0</v>
      </c>
      <c r="D19" s="6">
        <v>0</v>
      </c>
      <c r="E19" s="51" t="s">
        <v>1</v>
      </c>
      <c r="F19" s="53">
        <f>B19*D19</f>
        <v>0</v>
      </c>
    </row>
    <row r="20" spans="1:6" ht="14.4" thickBot="1" x14ac:dyDescent="0.3">
      <c r="A20" s="54" t="s">
        <v>4</v>
      </c>
      <c r="B20" s="55">
        <v>36</v>
      </c>
      <c r="C20" s="56" t="s">
        <v>0</v>
      </c>
      <c r="D20" s="7">
        <v>0</v>
      </c>
      <c r="E20" s="56" t="s">
        <v>1</v>
      </c>
      <c r="F20" s="58">
        <f>B20*D20</f>
        <v>0</v>
      </c>
    </row>
    <row r="21" spans="1:6" ht="14.4" thickBot="1" x14ac:dyDescent="0.3">
      <c r="A21" s="133" t="s">
        <v>16</v>
      </c>
      <c r="B21" s="134"/>
      <c r="C21" s="134"/>
      <c r="D21" s="134"/>
      <c r="E21" s="134"/>
      <c r="F21" s="59">
        <f>SUM(F17:F20)</f>
        <v>0</v>
      </c>
    </row>
    <row r="22" spans="1:6" x14ac:dyDescent="0.25">
      <c r="A22" s="34"/>
      <c r="B22" s="34"/>
      <c r="C22" s="34"/>
      <c r="D22" s="34"/>
      <c r="E22" s="34"/>
      <c r="F22" s="60"/>
    </row>
    <row r="23" spans="1:6" ht="14.4" thickBot="1" x14ac:dyDescent="0.3">
      <c r="A23" s="135" t="s">
        <v>19</v>
      </c>
      <c r="B23" s="135"/>
      <c r="C23" s="135"/>
      <c r="D23" s="135"/>
      <c r="E23" s="44"/>
      <c r="F23" s="44"/>
    </row>
    <row r="24" spans="1:6" ht="14.4" thickBot="1" x14ac:dyDescent="0.3">
      <c r="A24" s="140" t="s">
        <v>13</v>
      </c>
      <c r="B24" s="141"/>
      <c r="C24" s="141"/>
      <c r="D24" s="142"/>
      <c r="E24" s="26" t="s">
        <v>1</v>
      </c>
      <c r="F24" s="27" t="s">
        <v>2</v>
      </c>
    </row>
    <row r="25" spans="1:6" x14ac:dyDescent="0.25">
      <c r="A25" s="143" t="s">
        <v>20</v>
      </c>
      <c r="B25" s="144"/>
      <c r="C25" s="144"/>
      <c r="D25" s="145"/>
      <c r="E25" s="30" t="s">
        <v>1</v>
      </c>
      <c r="F25" s="61">
        <v>75000</v>
      </c>
    </row>
    <row r="26" spans="1:6" ht="14.4" thickBot="1" x14ac:dyDescent="0.3">
      <c r="A26" s="146" t="s">
        <v>21</v>
      </c>
      <c r="B26" s="147"/>
      <c r="C26" s="147"/>
      <c r="D26" s="148"/>
      <c r="E26" s="62" t="s">
        <v>1</v>
      </c>
      <c r="F26" s="63">
        <f>SUM(F8+F13+F21)*0.2</f>
        <v>0</v>
      </c>
    </row>
    <row r="27" spans="1:6" ht="14.4" thickBot="1" x14ac:dyDescent="0.3">
      <c r="A27" s="133" t="s">
        <v>17</v>
      </c>
      <c r="B27" s="134"/>
      <c r="C27" s="134"/>
      <c r="D27" s="134"/>
      <c r="E27" s="134"/>
      <c r="F27" s="59">
        <f>SUM(F25:F26)</f>
        <v>75000</v>
      </c>
    </row>
    <row r="28" spans="1:6" ht="15" thickBot="1" x14ac:dyDescent="0.35">
      <c r="A28" s="64"/>
      <c r="B28" s="64"/>
      <c r="C28" s="64"/>
      <c r="D28" s="64"/>
      <c r="E28" s="64"/>
      <c r="F28" s="64"/>
    </row>
    <row r="29" spans="1:6" ht="14.4" thickBot="1" x14ac:dyDescent="0.3">
      <c r="A29" s="137" t="s">
        <v>33</v>
      </c>
      <c r="B29" s="138"/>
      <c r="C29" s="138"/>
      <c r="D29" s="138"/>
      <c r="E29" s="139"/>
      <c r="F29" s="65">
        <f>IF(F8&gt;1,F8+F13+F21+F27,F8*1)</f>
        <v>0</v>
      </c>
    </row>
    <row r="30" spans="1:6" ht="14.4" x14ac:dyDescent="0.3">
      <c r="A30" s="66"/>
      <c r="B30" s="66"/>
      <c r="C30" s="66"/>
      <c r="D30" s="66"/>
      <c r="E30" s="66"/>
      <c r="F30" s="66"/>
    </row>
  </sheetData>
  <sheetProtection algorithmName="SHA-512" hashValue="UP0fYBBA/qkwX6hdxvitnhXPzv3nIXWFCBtKt9UMxrMnjzSBYdiKPp1LvLvykDWohASVlPRnGG64Odu22058/A==" saltValue="WCLDUn3iKlUnOXy5RF65wg==" spinCount="100000" sheet="1" selectLockedCells="1"/>
  <mergeCells count="12">
    <mergeCell ref="A29:E29"/>
    <mergeCell ref="A1:F1"/>
    <mergeCell ref="A8:E8"/>
    <mergeCell ref="A10:F10"/>
    <mergeCell ref="A13:E13"/>
    <mergeCell ref="A15:D15"/>
    <mergeCell ref="A21:E21"/>
    <mergeCell ref="A23:D23"/>
    <mergeCell ref="A24:D24"/>
    <mergeCell ref="A25:D25"/>
    <mergeCell ref="A26:D26"/>
    <mergeCell ref="A27:E27"/>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80F8C-5AB8-43A4-901F-1B526EC1A426}">
  <sheetPr codeName="Sheet7">
    <tabColor theme="0" tint="-4.9989318521683403E-2"/>
  </sheetPr>
  <dimension ref="A1:F28"/>
  <sheetViews>
    <sheetView view="pageBreakPreview" zoomScaleNormal="100" zoomScaleSheetLayoutView="100" workbookViewId="0">
      <selection activeCell="D5" sqref="D5"/>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76</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67" t="s">
        <v>85</v>
      </c>
      <c r="B5" s="29">
        <v>375</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100</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100</v>
      </c>
      <c r="C15" s="30" t="s">
        <v>0</v>
      </c>
      <c r="D15" s="5">
        <v>0</v>
      </c>
      <c r="E15" s="30" t="s">
        <v>1</v>
      </c>
      <c r="F15" s="48">
        <f>B15*D15</f>
        <v>0</v>
      </c>
    </row>
    <row r="16" spans="1:6" x14ac:dyDescent="0.25">
      <c r="A16" s="49" t="s">
        <v>5</v>
      </c>
      <c r="B16" s="50">
        <v>60</v>
      </c>
      <c r="C16" s="51" t="s">
        <v>0</v>
      </c>
      <c r="D16" s="6">
        <v>0</v>
      </c>
      <c r="E16" s="51" t="s">
        <v>1</v>
      </c>
      <c r="F16" s="53">
        <f>B16*D16</f>
        <v>0</v>
      </c>
    </row>
    <row r="17" spans="1:6" x14ac:dyDescent="0.25">
      <c r="A17" s="49" t="s">
        <v>15</v>
      </c>
      <c r="B17" s="50">
        <v>60</v>
      </c>
      <c r="C17" s="51" t="s">
        <v>0</v>
      </c>
      <c r="D17" s="6">
        <v>0</v>
      </c>
      <c r="E17" s="51" t="s">
        <v>1</v>
      </c>
      <c r="F17" s="53">
        <f>B17*D17</f>
        <v>0</v>
      </c>
    </row>
    <row r="18" spans="1:6" ht="14.4" thickBot="1" x14ac:dyDescent="0.3">
      <c r="A18" s="54" t="s">
        <v>4</v>
      </c>
      <c r="B18" s="55">
        <v>60</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150000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150000</v>
      </c>
    </row>
    <row r="26" spans="1:6" ht="15" thickBot="1" x14ac:dyDescent="0.35">
      <c r="A26" s="64"/>
      <c r="B26" s="64"/>
      <c r="C26" s="64"/>
      <c r="D26" s="64"/>
      <c r="E26" s="64"/>
      <c r="F26" s="64"/>
    </row>
    <row r="27" spans="1:6" ht="14.4" thickBot="1" x14ac:dyDescent="0.3">
      <c r="A27" s="137" t="s">
        <v>79</v>
      </c>
      <c r="B27" s="138"/>
      <c r="C27" s="138"/>
      <c r="D27" s="138"/>
      <c r="E27" s="139"/>
      <c r="F27" s="65">
        <f>IF(F6&gt;1,F6+F11+F19+F25,F6*1)</f>
        <v>0</v>
      </c>
    </row>
    <row r="28" spans="1:6" ht="14.4" x14ac:dyDescent="0.3">
      <c r="A28" s="66"/>
      <c r="B28" s="66"/>
      <c r="C28" s="66"/>
      <c r="D28" s="66"/>
      <c r="E28" s="66"/>
      <c r="F28" s="66"/>
    </row>
  </sheetData>
  <sheetProtection algorithmName="SHA-512" hashValue="afGObewye/Y+Jex8Dh+yvVzVFa1l5KlU0TGDWtcgtCkBFHpHLcfoCF9EIfEUA7euSmw3cdpnNeM5D0goE88W3w==" saltValue="xLi6iHlVJqd/VHgqX9mEWQ=="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7DAEE-984A-4A5D-8831-8EB6E48B6722}">
  <sheetPr codeName="Sheet8">
    <tabColor theme="0" tint="-4.9989318521683403E-2"/>
  </sheetPr>
  <dimension ref="A1:F29"/>
  <sheetViews>
    <sheetView view="pageBreakPreview" zoomScaleNormal="100" zoomScaleSheetLayoutView="100" workbookViewId="0">
      <selection activeCell="D11" sqref="D11"/>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31</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3">
      <c r="A5" s="99" t="s">
        <v>86</v>
      </c>
      <c r="B5" s="72">
        <v>600</v>
      </c>
      <c r="C5" s="30" t="s">
        <v>0</v>
      </c>
      <c r="D5" s="9">
        <v>0</v>
      </c>
      <c r="E5" s="30" t="s">
        <v>1</v>
      </c>
      <c r="F5" s="73">
        <f t="shared" ref="F5" si="0">B5*D5</f>
        <v>0</v>
      </c>
    </row>
    <row r="6" spans="1:6" s="20" customFormat="1" ht="15" thickBot="1" x14ac:dyDescent="0.35">
      <c r="A6" s="113" t="s">
        <v>87</v>
      </c>
      <c r="B6" s="111">
        <v>120</v>
      </c>
      <c r="C6" s="56" t="s">
        <v>0</v>
      </c>
      <c r="D6" s="11">
        <v>0</v>
      </c>
      <c r="E6" s="56" t="s">
        <v>1</v>
      </c>
      <c r="F6" s="112">
        <f t="shared" ref="F6" si="1">B6*D6</f>
        <v>0</v>
      </c>
    </row>
    <row r="7" spans="1:6" s="20" customFormat="1" ht="15" thickBot="1" x14ac:dyDescent="0.35">
      <c r="A7" s="149" t="s">
        <v>11</v>
      </c>
      <c r="B7" s="150"/>
      <c r="C7" s="150"/>
      <c r="D7" s="150"/>
      <c r="E7" s="150"/>
      <c r="F7" s="101">
        <f>SUM(F5:F6)</f>
        <v>0</v>
      </c>
    </row>
    <row r="8" spans="1:6" s="20" customFormat="1" ht="14.4" x14ac:dyDescent="0.3">
      <c r="A8" s="34"/>
      <c r="B8" s="34"/>
      <c r="C8" s="34"/>
      <c r="D8" s="34"/>
      <c r="E8" s="34"/>
      <c r="F8" s="35"/>
    </row>
    <row r="9" spans="1:6" ht="14.4" thickBot="1" x14ac:dyDescent="0.3">
      <c r="A9" s="132" t="s">
        <v>10</v>
      </c>
      <c r="B9" s="132"/>
      <c r="C9" s="132"/>
      <c r="D9" s="132"/>
      <c r="E9" s="132"/>
      <c r="F9" s="132"/>
    </row>
    <row r="10" spans="1:6" ht="28.8" thickBot="1" x14ac:dyDescent="0.35">
      <c r="A10" s="24" t="s">
        <v>13</v>
      </c>
      <c r="B10" s="25" t="s">
        <v>3</v>
      </c>
      <c r="C10" s="26" t="s">
        <v>0</v>
      </c>
      <c r="D10" s="25" t="s">
        <v>8</v>
      </c>
      <c r="E10" s="26" t="s">
        <v>1</v>
      </c>
      <c r="F10" s="27" t="s">
        <v>2</v>
      </c>
    </row>
    <row r="11" spans="1:6" ht="14.4" thickBot="1" x14ac:dyDescent="0.3">
      <c r="A11" s="36" t="s">
        <v>97</v>
      </c>
      <c r="B11" s="102">
        <v>120</v>
      </c>
      <c r="C11" s="38" t="s">
        <v>0</v>
      </c>
      <c r="D11" s="8">
        <v>0</v>
      </c>
      <c r="E11" s="40" t="s">
        <v>1</v>
      </c>
      <c r="F11" s="103">
        <f>B11*D11</f>
        <v>0</v>
      </c>
    </row>
    <row r="12" spans="1:6" ht="14.4" thickBot="1" x14ac:dyDescent="0.3">
      <c r="A12" s="133" t="s">
        <v>12</v>
      </c>
      <c r="B12" s="134"/>
      <c r="C12" s="134"/>
      <c r="D12" s="134"/>
      <c r="E12" s="134"/>
      <c r="F12" s="42">
        <f>SUM(F11)</f>
        <v>0</v>
      </c>
    </row>
    <row r="13" spans="1:6" s="20" customFormat="1" ht="14.4" x14ac:dyDescent="0.3">
      <c r="A13" s="34"/>
      <c r="B13" s="34"/>
      <c r="C13" s="34"/>
      <c r="D13" s="34"/>
      <c r="E13" s="34"/>
      <c r="F13" s="43"/>
    </row>
    <row r="14" spans="1:6" s="20" customFormat="1" ht="15" thickBot="1" x14ac:dyDescent="0.35">
      <c r="A14" s="135" t="s">
        <v>9</v>
      </c>
      <c r="B14" s="135"/>
      <c r="C14" s="135"/>
      <c r="D14" s="135"/>
      <c r="E14" s="44"/>
      <c r="F14" s="44"/>
    </row>
    <row r="15" spans="1:6" ht="28.8" thickBot="1" x14ac:dyDescent="0.35">
      <c r="A15" s="24" t="s">
        <v>13</v>
      </c>
      <c r="B15" s="25" t="s">
        <v>3</v>
      </c>
      <c r="C15" s="26" t="s">
        <v>0</v>
      </c>
      <c r="D15" s="25" t="s">
        <v>8</v>
      </c>
      <c r="E15" s="26" t="s">
        <v>1</v>
      </c>
      <c r="F15" s="27" t="s">
        <v>2</v>
      </c>
    </row>
    <row r="16" spans="1:6" x14ac:dyDescent="0.25">
      <c r="A16" s="45" t="s">
        <v>14</v>
      </c>
      <c r="B16" s="104">
        <v>120</v>
      </c>
      <c r="C16" s="30" t="s">
        <v>0</v>
      </c>
      <c r="D16" s="12">
        <v>0</v>
      </c>
      <c r="E16" s="30" t="s">
        <v>1</v>
      </c>
      <c r="F16" s="105">
        <f>B16*D16</f>
        <v>0</v>
      </c>
    </row>
    <row r="17" spans="1:6" x14ac:dyDescent="0.25">
      <c r="A17" s="49" t="s">
        <v>5</v>
      </c>
      <c r="B17" s="106">
        <v>40</v>
      </c>
      <c r="C17" s="51" t="s">
        <v>0</v>
      </c>
      <c r="D17" s="13">
        <v>0</v>
      </c>
      <c r="E17" s="51" t="s">
        <v>1</v>
      </c>
      <c r="F17" s="107">
        <f>B17*D17</f>
        <v>0</v>
      </c>
    </row>
    <row r="18" spans="1:6" x14ac:dyDescent="0.25">
      <c r="A18" s="49" t="s">
        <v>15</v>
      </c>
      <c r="B18" s="106">
        <v>40</v>
      </c>
      <c r="C18" s="51" t="s">
        <v>0</v>
      </c>
      <c r="D18" s="13">
        <v>0</v>
      </c>
      <c r="E18" s="51" t="s">
        <v>1</v>
      </c>
      <c r="F18" s="107">
        <f>B18*D18</f>
        <v>0</v>
      </c>
    </row>
    <row r="19" spans="1:6" ht="14.4" thickBot="1" x14ac:dyDescent="0.3">
      <c r="A19" s="54" t="s">
        <v>4</v>
      </c>
      <c r="B19" s="108">
        <v>80</v>
      </c>
      <c r="C19" s="56" t="s">
        <v>0</v>
      </c>
      <c r="D19" s="14">
        <v>0</v>
      </c>
      <c r="E19" s="56" t="s">
        <v>1</v>
      </c>
      <c r="F19" s="109">
        <f>B19*D19</f>
        <v>0</v>
      </c>
    </row>
    <row r="20" spans="1:6" ht="14.4" thickBot="1" x14ac:dyDescent="0.3">
      <c r="A20" s="133" t="s">
        <v>16</v>
      </c>
      <c r="B20" s="134"/>
      <c r="C20" s="134"/>
      <c r="D20" s="134"/>
      <c r="E20" s="134"/>
      <c r="F20" s="110">
        <f>SUM(F16:F19)</f>
        <v>0</v>
      </c>
    </row>
    <row r="21" spans="1:6" x14ac:dyDescent="0.25">
      <c r="A21" s="34"/>
      <c r="B21" s="34"/>
      <c r="C21" s="34"/>
      <c r="D21" s="34"/>
      <c r="E21" s="34"/>
      <c r="F21" s="60"/>
    </row>
    <row r="22" spans="1:6" ht="14.4" thickBot="1" x14ac:dyDescent="0.3">
      <c r="A22" s="135" t="s">
        <v>19</v>
      </c>
      <c r="B22" s="135"/>
      <c r="C22" s="135"/>
      <c r="D22" s="135"/>
      <c r="E22" s="44"/>
      <c r="F22" s="44"/>
    </row>
    <row r="23" spans="1:6" ht="14.4" thickBot="1" x14ac:dyDescent="0.3">
      <c r="A23" s="140" t="s">
        <v>13</v>
      </c>
      <c r="B23" s="141"/>
      <c r="C23" s="141"/>
      <c r="D23" s="142"/>
      <c r="E23" s="26" t="s">
        <v>1</v>
      </c>
      <c r="F23" s="27" t="s">
        <v>2</v>
      </c>
    </row>
    <row r="24" spans="1:6" x14ac:dyDescent="0.25">
      <c r="A24" s="143" t="s">
        <v>20</v>
      </c>
      <c r="B24" s="144"/>
      <c r="C24" s="144"/>
      <c r="D24" s="145"/>
      <c r="E24" s="30" t="s">
        <v>1</v>
      </c>
      <c r="F24" s="61">
        <v>250000</v>
      </c>
    </row>
    <row r="25" spans="1:6" ht="14.4" thickBot="1" x14ac:dyDescent="0.3">
      <c r="A25" s="146" t="s">
        <v>21</v>
      </c>
      <c r="B25" s="147"/>
      <c r="C25" s="147"/>
      <c r="D25" s="148"/>
      <c r="E25" s="62" t="s">
        <v>1</v>
      </c>
      <c r="F25" s="63">
        <f>SUM(F7+F12+F20)*0.2</f>
        <v>0</v>
      </c>
    </row>
    <row r="26" spans="1:6" ht="14.4" thickBot="1" x14ac:dyDescent="0.3">
      <c r="A26" s="133" t="s">
        <v>17</v>
      </c>
      <c r="B26" s="134"/>
      <c r="C26" s="134"/>
      <c r="D26" s="134"/>
      <c r="E26" s="134"/>
      <c r="F26" s="59">
        <f>SUM(F24:F25)</f>
        <v>250000</v>
      </c>
    </row>
    <row r="27" spans="1:6" ht="15" thickBot="1" x14ac:dyDescent="0.35">
      <c r="A27" s="64"/>
      <c r="B27" s="64"/>
      <c r="C27" s="64"/>
      <c r="D27" s="64"/>
      <c r="E27" s="64"/>
      <c r="F27" s="64"/>
    </row>
    <row r="28" spans="1:6" ht="14.4" thickBot="1" x14ac:dyDescent="0.3">
      <c r="A28" s="137" t="s">
        <v>32</v>
      </c>
      <c r="B28" s="138"/>
      <c r="C28" s="138"/>
      <c r="D28" s="138"/>
      <c r="E28" s="139"/>
      <c r="F28" s="65">
        <f>IF(F7&gt;1,F7+F12+F20+F26,F7*1)</f>
        <v>0</v>
      </c>
    </row>
    <row r="29" spans="1:6" ht="14.4" x14ac:dyDescent="0.3">
      <c r="A29" s="66"/>
      <c r="B29" s="66"/>
      <c r="C29" s="66"/>
      <c r="D29" s="66"/>
      <c r="E29" s="66"/>
      <c r="F29" s="66"/>
    </row>
  </sheetData>
  <sheetProtection algorithmName="SHA-512" hashValue="u4P4ldwC4Xx9yf7xrhQ0tf/Vmh+ga+K05B/rYprL1fWKcVIKyDUKQcpuv25LY/3D6OThNY5rBC9iNXVz4tlRnw==" saltValue="Gc+LsSJSpzyA0qGTl49ghg==" spinCount="100000" sheet="1" selectLockedCells="1"/>
  <mergeCells count="12">
    <mergeCell ref="A28:E28"/>
    <mergeCell ref="A1:F1"/>
    <mergeCell ref="A7:E7"/>
    <mergeCell ref="A9:F9"/>
    <mergeCell ref="A12:E12"/>
    <mergeCell ref="A14:D14"/>
    <mergeCell ref="A20:E20"/>
    <mergeCell ref="A22:D22"/>
    <mergeCell ref="A23:D23"/>
    <mergeCell ref="A24:D24"/>
    <mergeCell ref="A25:D25"/>
    <mergeCell ref="A26:E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16B4A-588E-46AC-9445-FBEB40250A7E}">
  <sheetPr>
    <tabColor theme="0" tint="-4.9989318521683403E-2"/>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78</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5">
      <c r="A5" s="99" t="s">
        <v>85</v>
      </c>
      <c r="B5" s="72">
        <v>64</v>
      </c>
      <c r="C5" s="30" t="s">
        <v>0</v>
      </c>
      <c r="D5" s="9">
        <v>0</v>
      </c>
      <c r="E5" s="30" t="s">
        <v>1</v>
      </c>
      <c r="F5" s="73">
        <f t="shared" ref="F5" si="0">B5*D5</f>
        <v>0</v>
      </c>
    </row>
    <row r="6" spans="1:6" s="20" customFormat="1" ht="15" thickBot="1" x14ac:dyDescent="0.35">
      <c r="A6" s="149" t="s">
        <v>11</v>
      </c>
      <c r="B6" s="150"/>
      <c r="C6" s="150"/>
      <c r="D6" s="150"/>
      <c r="E6" s="150"/>
      <c r="F6" s="101">
        <f>SUM(F5:F5)</f>
        <v>0</v>
      </c>
    </row>
    <row r="7" spans="1:6" s="20" customFormat="1" ht="14.4" x14ac:dyDescent="0.3">
      <c r="A7" s="34"/>
      <c r="B7" s="34"/>
      <c r="C7" s="34"/>
      <c r="D7" s="34"/>
      <c r="E7" s="34"/>
      <c r="F7" s="35"/>
    </row>
    <row r="8" spans="1:6" ht="14.4" thickBot="1" x14ac:dyDescent="0.3">
      <c r="A8" s="132" t="s">
        <v>10</v>
      </c>
      <c r="B8" s="132"/>
      <c r="C8" s="132"/>
      <c r="D8" s="132"/>
      <c r="E8" s="132"/>
      <c r="F8" s="132"/>
    </row>
    <row r="9" spans="1:6" ht="28.8" thickBot="1" x14ac:dyDescent="0.35">
      <c r="A9" s="24" t="s">
        <v>13</v>
      </c>
      <c r="B9" s="25" t="s">
        <v>3</v>
      </c>
      <c r="C9" s="26" t="s">
        <v>0</v>
      </c>
      <c r="D9" s="25" t="s">
        <v>8</v>
      </c>
      <c r="E9" s="26" t="s">
        <v>1</v>
      </c>
      <c r="F9" s="27" t="s">
        <v>2</v>
      </c>
    </row>
    <row r="10" spans="1:6" ht="14.4" thickBot="1" x14ac:dyDescent="0.3">
      <c r="A10" s="36" t="s">
        <v>97</v>
      </c>
      <c r="B10" s="102">
        <v>96</v>
      </c>
      <c r="C10" s="38" t="s">
        <v>0</v>
      </c>
      <c r="D10" s="8">
        <v>0</v>
      </c>
      <c r="E10" s="40" t="s">
        <v>1</v>
      </c>
      <c r="F10" s="103">
        <f>B10*D10</f>
        <v>0</v>
      </c>
    </row>
    <row r="11" spans="1:6" ht="14.4" thickBot="1" x14ac:dyDescent="0.3">
      <c r="A11" s="133" t="s">
        <v>12</v>
      </c>
      <c r="B11" s="134"/>
      <c r="C11" s="134"/>
      <c r="D11" s="134"/>
      <c r="E11" s="134"/>
      <c r="F11" s="42">
        <f>SUM(F10)</f>
        <v>0</v>
      </c>
    </row>
    <row r="12" spans="1:6" s="20" customFormat="1" ht="14.4" x14ac:dyDescent="0.3">
      <c r="A12" s="34"/>
      <c r="B12" s="34"/>
      <c r="C12" s="34"/>
      <c r="D12" s="34"/>
      <c r="E12" s="34"/>
      <c r="F12" s="43"/>
    </row>
    <row r="13" spans="1:6" s="20" customFormat="1" ht="15" thickBot="1" x14ac:dyDescent="0.35">
      <c r="A13" s="135" t="s">
        <v>9</v>
      </c>
      <c r="B13" s="135"/>
      <c r="C13" s="135"/>
      <c r="D13" s="135"/>
      <c r="E13" s="44"/>
      <c r="F13" s="44"/>
    </row>
    <row r="14" spans="1:6" ht="28.8" thickBot="1" x14ac:dyDescent="0.35">
      <c r="A14" s="24" t="s">
        <v>13</v>
      </c>
      <c r="B14" s="25" t="s">
        <v>3</v>
      </c>
      <c r="C14" s="26" t="s">
        <v>0</v>
      </c>
      <c r="D14" s="25" t="s">
        <v>8</v>
      </c>
      <c r="E14" s="26" t="s">
        <v>1</v>
      </c>
      <c r="F14" s="27" t="s">
        <v>2</v>
      </c>
    </row>
    <row r="15" spans="1:6" x14ac:dyDescent="0.25">
      <c r="A15" s="45" t="s">
        <v>14</v>
      </c>
      <c r="B15" s="104">
        <v>96</v>
      </c>
      <c r="C15" s="30" t="s">
        <v>0</v>
      </c>
      <c r="D15" s="12">
        <v>0</v>
      </c>
      <c r="E15" s="30" t="s">
        <v>1</v>
      </c>
      <c r="F15" s="105">
        <f>B15*D15</f>
        <v>0</v>
      </c>
    </row>
    <row r="16" spans="1:6" x14ac:dyDescent="0.25">
      <c r="A16" s="49" t="s">
        <v>5</v>
      </c>
      <c r="B16" s="106">
        <v>24</v>
      </c>
      <c r="C16" s="51" t="s">
        <v>0</v>
      </c>
      <c r="D16" s="13">
        <v>0</v>
      </c>
      <c r="E16" s="51" t="s">
        <v>1</v>
      </c>
      <c r="F16" s="107">
        <f>B16*D16</f>
        <v>0</v>
      </c>
    </row>
    <row r="17" spans="1:6" x14ac:dyDescent="0.25">
      <c r="A17" s="49" t="s">
        <v>15</v>
      </c>
      <c r="B17" s="106">
        <v>24</v>
      </c>
      <c r="C17" s="51" t="s">
        <v>0</v>
      </c>
      <c r="D17" s="13">
        <v>0</v>
      </c>
      <c r="E17" s="51" t="s">
        <v>1</v>
      </c>
      <c r="F17" s="107">
        <f>B17*D17</f>
        <v>0</v>
      </c>
    </row>
    <row r="18" spans="1:6" ht="14.4" thickBot="1" x14ac:dyDescent="0.3">
      <c r="A18" s="54" t="s">
        <v>4</v>
      </c>
      <c r="B18" s="108">
        <v>24</v>
      </c>
      <c r="C18" s="56" t="s">
        <v>0</v>
      </c>
      <c r="D18" s="14">
        <v>0</v>
      </c>
      <c r="E18" s="56" t="s">
        <v>1</v>
      </c>
      <c r="F18" s="109">
        <f>B18*D18</f>
        <v>0</v>
      </c>
    </row>
    <row r="19" spans="1:6" ht="14.4" thickBot="1" x14ac:dyDescent="0.3">
      <c r="A19" s="133" t="s">
        <v>16</v>
      </c>
      <c r="B19" s="134"/>
      <c r="C19" s="134"/>
      <c r="D19" s="134"/>
      <c r="E19" s="134"/>
      <c r="F19" s="110">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80</v>
      </c>
      <c r="B27" s="138"/>
      <c r="C27" s="138"/>
      <c r="D27" s="138"/>
      <c r="E27" s="139"/>
      <c r="F27" s="65">
        <f>IF(F6&gt;1,F6+F11+F19+F25,F6*1)</f>
        <v>0</v>
      </c>
    </row>
    <row r="28" spans="1:6" ht="14.4" x14ac:dyDescent="0.3">
      <c r="A28" s="66"/>
      <c r="B28" s="66"/>
      <c r="C28" s="66"/>
      <c r="D28" s="66"/>
      <c r="E28" s="66"/>
      <c r="F28" s="66"/>
    </row>
  </sheetData>
  <sheetProtection algorithmName="SHA-512" hashValue="0aqJ3X6lGuEAYVaIY7KetqGWq9J+tVJKNQ88K3wX+50rKOS62J2Q23oo+zlm0kuz6Yr7hAaWp/O7XoerkdoOzg==" saltValue="lLDRBH7vvro5DTNJbs6Vpw=="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21B11-1A1D-4551-B250-44B4431A3953}">
  <sheetPr codeName="Sheet9">
    <tabColor theme="0" tint="-4.9989318521683403E-2"/>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77</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5">
      <c r="A5" s="99" t="s">
        <v>85</v>
      </c>
      <c r="B5" s="72">
        <v>16</v>
      </c>
      <c r="C5" s="30" t="s">
        <v>0</v>
      </c>
      <c r="D5" s="9">
        <v>0</v>
      </c>
      <c r="E5" s="30" t="s">
        <v>1</v>
      </c>
      <c r="F5" s="73">
        <f t="shared" ref="F5" si="0">B5*D5</f>
        <v>0</v>
      </c>
    </row>
    <row r="6" spans="1:6" s="20" customFormat="1" ht="15" thickBot="1" x14ac:dyDescent="0.35">
      <c r="A6" s="149" t="s">
        <v>11</v>
      </c>
      <c r="B6" s="150"/>
      <c r="C6" s="150"/>
      <c r="D6" s="150"/>
      <c r="E6" s="150"/>
      <c r="F6" s="101">
        <f>SUM(F5:F5)</f>
        <v>0</v>
      </c>
    </row>
    <row r="7" spans="1:6" s="20" customFormat="1" ht="14.4" x14ac:dyDescent="0.3">
      <c r="A7" s="34"/>
      <c r="B7" s="34"/>
      <c r="C7" s="34"/>
      <c r="D7" s="34"/>
      <c r="E7" s="34"/>
      <c r="F7" s="35"/>
    </row>
    <row r="8" spans="1:6" ht="14.4" thickBot="1" x14ac:dyDescent="0.3">
      <c r="A8" s="132" t="s">
        <v>10</v>
      </c>
      <c r="B8" s="132"/>
      <c r="C8" s="132"/>
      <c r="D8" s="132"/>
      <c r="E8" s="132"/>
      <c r="F8" s="132"/>
    </row>
    <row r="9" spans="1:6" ht="28.8" thickBot="1" x14ac:dyDescent="0.35">
      <c r="A9" s="24" t="s">
        <v>13</v>
      </c>
      <c r="B9" s="25" t="s">
        <v>3</v>
      </c>
      <c r="C9" s="26" t="s">
        <v>0</v>
      </c>
      <c r="D9" s="25" t="s">
        <v>8</v>
      </c>
      <c r="E9" s="26" t="s">
        <v>1</v>
      </c>
      <c r="F9" s="27" t="s">
        <v>2</v>
      </c>
    </row>
    <row r="10" spans="1:6" ht="14.4" thickBot="1" x14ac:dyDescent="0.3">
      <c r="A10" s="36" t="s">
        <v>97</v>
      </c>
      <c r="B10" s="102">
        <v>12</v>
      </c>
      <c r="C10" s="38" t="s">
        <v>0</v>
      </c>
      <c r="D10" s="8">
        <v>0</v>
      </c>
      <c r="E10" s="40" t="s">
        <v>1</v>
      </c>
      <c r="F10" s="103">
        <f>B10*D10</f>
        <v>0</v>
      </c>
    </row>
    <row r="11" spans="1:6" ht="14.4" thickBot="1" x14ac:dyDescent="0.3">
      <c r="A11" s="133" t="s">
        <v>12</v>
      </c>
      <c r="B11" s="134"/>
      <c r="C11" s="134"/>
      <c r="D11" s="134"/>
      <c r="E11" s="134"/>
      <c r="F11" s="42">
        <f>SUM(F10)</f>
        <v>0</v>
      </c>
    </row>
    <row r="12" spans="1:6" s="20" customFormat="1" ht="14.4" x14ac:dyDescent="0.3">
      <c r="A12" s="34"/>
      <c r="B12" s="34"/>
      <c r="C12" s="34"/>
      <c r="D12" s="34"/>
      <c r="E12" s="34"/>
      <c r="F12" s="43"/>
    </row>
    <row r="13" spans="1:6" s="20" customFormat="1" ht="15" thickBot="1" x14ac:dyDescent="0.35">
      <c r="A13" s="135" t="s">
        <v>9</v>
      </c>
      <c r="B13" s="135"/>
      <c r="C13" s="135"/>
      <c r="D13" s="135"/>
      <c r="E13" s="44"/>
      <c r="F13" s="44"/>
    </row>
    <row r="14" spans="1:6" ht="28.8" thickBot="1" x14ac:dyDescent="0.35">
      <c r="A14" s="24" t="s">
        <v>13</v>
      </c>
      <c r="B14" s="25" t="s">
        <v>3</v>
      </c>
      <c r="C14" s="26" t="s">
        <v>0</v>
      </c>
      <c r="D14" s="25" t="s">
        <v>8</v>
      </c>
      <c r="E14" s="26" t="s">
        <v>1</v>
      </c>
      <c r="F14" s="27" t="s">
        <v>2</v>
      </c>
    </row>
    <row r="15" spans="1:6" x14ac:dyDescent="0.25">
      <c r="A15" s="45" t="s">
        <v>14</v>
      </c>
      <c r="B15" s="104">
        <v>40</v>
      </c>
      <c r="C15" s="30" t="s">
        <v>0</v>
      </c>
      <c r="D15" s="12">
        <v>0</v>
      </c>
      <c r="E15" s="30" t="s">
        <v>1</v>
      </c>
      <c r="F15" s="105">
        <f>B15*D15</f>
        <v>0</v>
      </c>
    </row>
    <row r="16" spans="1:6" x14ac:dyDescent="0.25">
      <c r="A16" s="49" t="s">
        <v>5</v>
      </c>
      <c r="B16" s="106">
        <v>40</v>
      </c>
      <c r="C16" s="51" t="s">
        <v>0</v>
      </c>
      <c r="D16" s="13">
        <v>0</v>
      </c>
      <c r="E16" s="51" t="s">
        <v>1</v>
      </c>
      <c r="F16" s="107">
        <f>B16*D16</f>
        <v>0</v>
      </c>
    </row>
    <row r="17" spans="1:6" x14ac:dyDescent="0.25">
      <c r="A17" s="49" t="s">
        <v>15</v>
      </c>
      <c r="B17" s="106">
        <v>8</v>
      </c>
      <c r="C17" s="51" t="s">
        <v>0</v>
      </c>
      <c r="D17" s="13">
        <v>0</v>
      </c>
      <c r="E17" s="51" t="s">
        <v>1</v>
      </c>
      <c r="F17" s="107">
        <f>B17*D17</f>
        <v>0</v>
      </c>
    </row>
    <row r="18" spans="1:6" ht="14.4" thickBot="1" x14ac:dyDescent="0.3">
      <c r="A18" s="54" t="s">
        <v>4</v>
      </c>
      <c r="B18" s="108">
        <v>8</v>
      </c>
      <c r="C18" s="56" t="s">
        <v>0</v>
      </c>
      <c r="D18" s="14">
        <v>0</v>
      </c>
      <c r="E18" s="56" t="s">
        <v>1</v>
      </c>
      <c r="F18" s="109">
        <f>B18*D18</f>
        <v>0</v>
      </c>
    </row>
    <row r="19" spans="1:6" ht="14.4" thickBot="1" x14ac:dyDescent="0.3">
      <c r="A19" s="133" t="s">
        <v>16</v>
      </c>
      <c r="B19" s="134"/>
      <c r="C19" s="134"/>
      <c r="D19" s="134"/>
      <c r="E19" s="134"/>
      <c r="F19" s="110">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100000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100000</v>
      </c>
    </row>
    <row r="26" spans="1:6" ht="15" thickBot="1" x14ac:dyDescent="0.35">
      <c r="A26" s="64"/>
      <c r="B26" s="64"/>
      <c r="C26" s="64"/>
      <c r="D26" s="64"/>
      <c r="E26" s="64"/>
      <c r="F26" s="64"/>
    </row>
    <row r="27" spans="1:6" ht="14.4" thickBot="1" x14ac:dyDescent="0.3">
      <c r="A27" s="137" t="s">
        <v>81</v>
      </c>
      <c r="B27" s="138"/>
      <c r="C27" s="138"/>
      <c r="D27" s="138"/>
      <c r="E27" s="139"/>
      <c r="F27" s="65">
        <f>IF(F6&gt;1,F6+F11+F19+F25,F6*1)</f>
        <v>0</v>
      </c>
    </row>
    <row r="28" spans="1:6" ht="14.4" x14ac:dyDescent="0.3">
      <c r="A28" s="66"/>
      <c r="B28" s="66"/>
      <c r="C28" s="66"/>
      <c r="D28" s="66"/>
      <c r="E28" s="66"/>
      <c r="F28" s="66"/>
    </row>
  </sheetData>
  <sheetProtection algorithmName="SHA-512" hashValue="FxA/Br4anEi23u/vKQF8YtYhClEYDX9q4j3Et6Y3mTqQKdkpMYSk/Rc41AGTTYX6M1O1d8G+2WRmb9JfIsS0uw==" saltValue="7LrWvNkkPVKtc66kLjSlfg=="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423BB-ECDD-4175-AA01-47307FCBA4A3}">
  <sheetPr codeName="Sheet10">
    <tabColor theme="0" tint="-4.9989318521683403E-2"/>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34</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99" t="s">
        <v>85</v>
      </c>
      <c r="B5" s="29">
        <v>144</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72</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72</v>
      </c>
      <c r="C15" s="30" t="s">
        <v>0</v>
      </c>
      <c r="D15" s="5">
        <v>0</v>
      </c>
      <c r="E15" s="30" t="s">
        <v>1</v>
      </c>
      <c r="F15" s="48">
        <f>B15*D15</f>
        <v>0</v>
      </c>
    </row>
    <row r="16" spans="1:6" x14ac:dyDescent="0.25">
      <c r="A16" s="49" t="s">
        <v>5</v>
      </c>
      <c r="B16" s="50">
        <v>24</v>
      </c>
      <c r="C16" s="51" t="s">
        <v>0</v>
      </c>
      <c r="D16" s="6">
        <v>0</v>
      </c>
      <c r="E16" s="51" t="s">
        <v>1</v>
      </c>
      <c r="F16" s="53">
        <f>B16*D16</f>
        <v>0</v>
      </c>
    </row>
    <row r="17" spans="1:6" x14ac:dyDescent="0.25">
      <c r="A17" s="49" t="s">
        <v>15</v>
      </c>
      <c r="B17" s="50">
        <v>24</v>
      </c>
      <c r="C17" s="51" t="s">
        <v>0</v>
      </c>
      <c r="D17" s="6">
        <v>0</v>
      </c>
      <c r="E17" s="51" t="s">
        <v>1</v>
      </c>
      <c r="F17" s="53">
        <f>B17*D17</f>
        <v>0</v>
      </c>
    </row>
    <row r="18" spans="1:6" ht="14.4" thickBot="1" x14ac:dyDescent="0.3">
      <c r="A18" s="54" t="s">
        <v>4</v>
      </c>
      <c r="B18" s="55">
        <v>24</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35</v>
      </c>
      <c r="B27" s="138"/>
      <c r="C27" s="138"/>
      <c r="D27" s="138"/>
      <c r="E27" s="139"/>
      <c r="F27" s="65">
        <f>IF(F6&gt;1,F6+F11+F19+F25,F6*1)</f>
        <v>0</v>
      </c>
    </row>
    <row r="28" spans="1:6" ht="14.4" x14ac:dyDescent="0.3">
      <c r="A28" s="66"/>
      <c r="B28" s="66"/>
      <c r="C28" s="66"/>
      <c r="D28" s="66"/>
      <c r="E28" s="66"/>
      <c r="F28" s="66"/>
    </row>
  </sheetData>
  <sheetProtection algorithmName="SHA-512" hashValue="D/mHy8ZMbWFwAiwdCm52pNufXnWGMDA9uFz+4da8S7g8A6+NsjzX7TQmylXWvV1eAk2T7rvspfrGEOVh+S0PJw==" saltValue="rNTGhg7WKCkccOz3lZqttQ=="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0218C-FFB8-4947-B867-247ACC647575}">
  <sheetPr codeName="Sheet11">
    <tabColor theme="0" tint="-4.9989318521683403E-2"/>
  </sheetPr>
  <dimension ref="A1:F29"/>
  <sheetViews>
    <sheetView view="pageBreakPreview" zoomScaleNormal="100" zoomScaleSheetLayoutView="100" workbookViewId="0">
      <selection activeCell="D11" sqref="D11"/>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39</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67" t="s">
        <v>92</v>
      </c>
      <c r="B5" s="29">
        <v>144</v>
      </c>
      <c r="C5" s="30" t="s">
        <v>0</v>
      </c>
      <c r="D5" s="1">
        <v>0</v>
      </c>
      <c r="E5" s="30" t="s">
        <v>1</v>
      </c>
      <c r="F5" s="32">
        <f t="shared" ref="F5:F6" si="0">B5*D5</f>
        <v>0</v>
      </c>
    </row>
    <row r="6" spans="1:6" s="15" customFormat="1" ht="14.4" thickBot="1" x14ac:dyDescent="0.3">
      <c r="A6" s="67" t="s">
        <v>93</v>
      </c>
      <c r="B6" s="68">
        <v>144</v>
      </c>
      <c r="C6" s="51" t="s">
        <v>0</v>
      </c>
      <c r="D6" s="2">
        <v>0</v>
      </c>
      <c r="E6" s="51" t="s">
        <v>1</v>
      </c>
      <c r="F6" s="70">
        <f t="shared" si="0"/>
        <v>0</v>
      </c>
    </row>
    <row r="7" spans="1:6" ht="14.4" thickBot="1" x14ac:dyDescent="0.3">
      <c r="A7" s="130" t="s">
        <v>11</v>
      </c>
      <c r="B7" s="131"/>
      <c r="C7" s="131"/>
      <c r="D7" s="131"/>
      <c r="E7" s="131"/>
      <c r="F7" s="33">
        <f>SUM(F5:F6)</f>
        <v>0</v>
      </c>
    </row>
    <row r="8" spans="1:6" s="20" customFormat="1" ht="14.4" x14ac:dyDescent="0.3">
      <c r="A8" s="34"/>
      <c r="B8" s="34"/>
      <c r="C8" s="34"/>
      <c r="D8" s="34"/>
      <c r="E8" s="34"/>
      <c r="F8" s="35"/>
    </row>
    <row r="9" spans="1:6" s="20" customFormat="1" ht="15" thickBot="1" x14ac:dyDescent="0.35">
      <c r="A9" s="132" t="s">
        <v>10</v>
      </c>
      <c r="B9" s="132"/>
      <c r="C9" s="132"/>
      <c r="D9" s="132"/>
      <c r="E9" s="132"/>
      <c r="F9" s="132"/>
    </row>
    <row r="10" spans="1:6" s="20" customFormat="1" ht="28.8" thickBot="1" x14ac:dyDescent="0.35">
      <c r="A10" s="24" t="s">
        <v>13</v>
      </c>
      <c r="B10" s="25" t="s">
        <v>3</v>
      </c>
      <c r="C10" s="26" t="s">
        <v>0</v>
      </c>
      <c r="D10" s="25" t="s">
        <v>8</v>
      </c>
      <c r="E10" s="26" t="s">
        <v>1</v>
      </c>
      <c r="F10" s="27" t="s">
        <v>2</v>
      </c>
    </row>
    <row r="11" spans="1:6" ht="14.4" thickBot="1" x14ac:dyDescent="0.3">
      <c r="A11" s="36" t="s">
        <v>97</v>
      </c>
      <c r="B11" s="37">
        <v>144</v>
      </c>
      <c r="C11" s="38" t="s">
        <v>0</v>
      </c>
      <c r="D11" s="4">
        <v>0</v>
      </c>
      <c r="E11" s="40" t="s">
        <v>1</v>
      </c>
      <c r="F11" s="41">
        <f>B11*D11</f>
        <v>0</v>
      </c>
    </row>
    <row r="12" spans="1:6" ht="14.4" thickBot="1" x14ac:dyDescent="0.3">
      <c r="A12" s="133" t="s">
        <v>12</v>
      </c>
      <c r="B12" s="134"/>
      <c r="C12" s="134"/>
      <c r="D12" s="134"/>
      <c r="E12" s="134"/>
      <c r="F12" s="42">
        <f>SUM(F11)</f>
        <v>0</v>
      </c>
    </row>
    <row r="13" spans="1:6" x14ac:dyDescent="0.25">
      <c r="A13" s="34"/>
      <c r="B13" s="34"/>
      <c r="C13" s="34"/>
      <c r="D13" s="34"/>
      <c r="E13" s="34"/>
      <c r="F13" s="43"/>
    </row>
    <row r="14" spans="1:6" ht="14.4" thickBot="1" x14ac:dyDescent="0.3">
      <c r="A14" s="135" t="s">
        <v>9</v>
      </c>
      <c r="B14" s="135"/>
      <c r="C14" s="135"/>
      <c r="D14" s="135"/>
      <c r="E14" s="44"/>
      <c r="F14" s="44"/>
    </row>
    <row r="15" spans="1:6" s="20" customFormat="1" ht="28.8" thickBot="1" x14ac:dyDescent="0.35">
      <c r="A15" s="24" t="s">
        <v>13</v>
      </c>
      <c r="B15" s="25" t="s">
        <v>3</v>
      </c>
      <c r="C15" s="26" t="s">
        <v>0</v>
      </c>
      <c r="D15" s="25" t="s">
        <v>8</v>
      </c>
      <c r="E15" s="26" t="s">
        <v>1</v>
      </c>
      <c r="F15" s="27" t="s">
        <v>2</v>
      </c>
    </row>
    <row r="16" spans="1:6" s="20" customFormat="1" ht="14.4" x14ac:dyDescent="0.3">
      <c r="A16" s="45" t="s">
        <v>14</v>
      </c>
      <c r="B16" s="46">
        <v>60</v>
      </c>
      <c r="C16" s="30" t="s">
        <v>0</v>
      </c>
      <c r="D16" s="5">
        <v>0</v>
      </c>
      <c r="E16" s="30" t="s">
        <v>1</v>
      </c>
      <c r="F16" s="48">
        <f>B16*D16</f>
        <v>0</v>
      </c>
    </row>
    <row r="17" spans="1:6" x14ac:dyDescent="0.25">
      <c r="A17" s="49" t="s">
        <v>5</v>
      </c>
      <c r="B17" s="50">
        <v>60</v>
      </c>
      <c r="C17" s="51" t="s">
        <v>0</v>
      </c>
      <c r="D17" s="6">
        <v>0</v>
      </c>
      <c r="E17" s="51" t="s">
        <v>1</v>
      </c>
      <c r="F17" s="53">
        <f>B17*D17</f>
        <v>0</v>
      </c>
    </row>
    <row r="18" spans="1:6" x14ac:dyDescent="0.25">
      <c r="A18" s="49" t="s">
        <v>15</v>
      </c>
      <c r="B18" s="50">
        <v>60</v>
      </c>
      <c r="C18" s="51" t="s">
        <v>0</v>
      </c>
      <c r="D18" s="6">
        <v>0</v>
      </c>
      <c r="E18" s="51" t="s">
        <v>1</v>
      </c>
      <c r="F18" s="53">
        <f>B18*D18</f>
        <v>0</v>
      </c>
    </row>
    <row r="19" spans="1:6" ht="14.4" thickBot="1" x14ac:dyDescent="0.3">
      <c r="A19" s="54" t="s">
        <v>4</v>
      </c>
      <c r="B19" s="55">
        <v>60</v>
      </c>
      <c r="C19" s="56" t="s">
        <v>0</v>
      </c>
      <c r="D19" s="7">
        <v>0</v>
      </c>
      <c r="E19" s="56" t="s">
        <v>1</v>
      </c>
      <c r="F19" s="58">
        <f>B19*D19</f>
        <v>0</v>
      </c>
    </row>
    <row r="20" spans="1:6" ht="14.4" thickBot="1" x14ac:dyDescent="0.3">
      <c r="A20" s="133" t="s">
        <v>16</v>
      </c>
      <c r="B20" s="134"/>
      <c r="C20" s="134"/>
      <c r="D20" s="134"/>
      <c r="E20" s="134"/>
      <c r="F20" s="59">
        <f>SUM(F16:F19)</f>
        <v>0</v>
      </c>
    </row>
    <row r="21" spans="1:6" x14ac:dyDescent="0.25">
      <c r="A21" s="34"/>
      <c r="B21" s="34"/>
      <c r="C21" s="34"/>
      <c r="D21" s="34"/>
      <c r="E21" s="34"/>
      <c r="F21" s="60"/>
    </row>
    <row r="22" spans="1:6" ht="14.4" thickBot="1" x14ac:dyDescent="0.3">
      <c r="A22" s="135" t="s">
        <v>19</v>
      </c>
      <c r="B22" s="135"/>
      <c r="C22" s="135"/>
      <c r="D22" s="135"/>
      <c r="E22" s="44"/>
      <c r="F22" s="44"/>
    </row>
    <row r="23" spans="1:6" ht="14.4" thickBot="1" x14ac:dyDescent="0.3">
      <c r="A23" s="140" t="s">
        <v>13</v>
      </c>
      <c r="B23" s="141"/>
      <c r="C23" s="141"/>
      <c r="D23" s="142"/>
      <c r="E23" s="26" t="s">
        <v>1</v>
      </c>
      <c r="F23" s="27" t="s">
        <v>2</v>
      </c>
    </row>
    <row r="24" spans="1:6" x14ac:dyDescent="0.25">
      <c r="A24" s="143" t="s">
        <v>20</v>
      </c>
      <c r="B24" s="144"/>
      <c r="C24" s="144"/>
      <c r="D24" s="145"/>
      <c r="E24" s="30" t="s">
        <v>1</v>
      </c>
      <c r="F24" s="61">
        <v>50000</v>
      </c>
    </row>
    <row r="25" spans="1:6" ht="14.4" thickBot="1" x14ac:dyDescent="0.3">
      <c r="A25" s="146" t="s">
        <v>21</v>
      </c>
      <c r="B25" s="147"/>
      <c r="C25" s="147"/>
      <c r="D25" s="148"/>
      <c r="E25" s="62" t="s">
        <v>1</v>
      </c>
      <c r="F25" s="63">
        <f>SUM(F7+F12+F20)*0.2</f>
        <v>0</v>
      </c>
    </row>
    <row r="26" spans="1:6" ht="14.4" thickBot="1" x14ac:dyDescent="0.3">
      <c r="A26" s="133" t="s">
        <v>17</v>
      </c>
      <c r="B26" s="134"/>
      <c r="C26" s="134"/>
      <c r="D26" s="134"/>
      <c r="E26" s="134"/>
      <c r="F26" s="59">
        <f>SUM(F24:F25)</f>
        <v>50000</v>
      </c>
    </row>
    <row r="27" spans="1:6" ht="15" thickBot="1" x14ac:dyDescent="0.35">
      <c r="A27" s="64"/>
      <c r="B27" s="64"/>
      <c r="C27" s="64"/>
      <c r="D27" s="64"/>
      <c r="E27" s="64"/>
      <c r="F27" s="64"/>
    </row>
    <row r="28" spans="1:6" ht="14.4" thickBot="1" x14ac:dyDescent="0.3">
      <c r="A28" s="137" t="s">
        <v>40</v>
      </c>
      <c r="B28" s="138"/>
      <c r="C28" s="138"/>
      <c r="D28" s="138"/>
      <c r="E28" s="139"/>
      <c r="F28" s="65">
        <f>IF(F7&gt;1,F7+F12+F20+F26,F7*1)</f>
        <v>0</v>
      </c>
    </row>
    <row r="29" spans="1:6" ht="14.4" x14ac:dyDescent="0.3">
      <c r="A29" s="66"/>
      <c r="B29" s="66"/>
      <c r="C29" s="66"/>
      <c r="D29" s="66"/>
      <c r="E29" s="66"/>
      <c r="F29" s="66"/>
    </row>
  </sheetData>
  <sheetProtection algorithmName="SHA-512" hashValue="bzW573ekiFPzwF29b1JKffXGtzFcilMt1n9PJDiz/Q48YeaxfnwlLpTLeOWsGnlVatx1isEhOK6ttowMq6RZWA==" saltValue="Q+v6+JwzviKC+GWFvqG/bA==" spinCount="100000" sheet="1" selectLockedCells="1"/>
  <mergeCells count="12">
    <mergeCell ref="A28:E28"/>
    <mergeCell ref="A1:F1"/>
    <mergeCell ref="A7:E7"/>
    <mergeCell ref="A9:F9"/>
    <mergeCell ref="A12:E12"/>
    <mergeCell ref="A14:D14"/>
    <mergeCell ref="A20:E20"/>
    <mergeCell ref="A22:D22"/>
    <mergeCell ref="A23:D23"/>
    <mergeCell ref="A24:D24"/>
    <mergeCell ref="A25:D25"/>
    <mergeCell ref="A26:E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16C42-E007-4CE9-A733-5A6E2FFBA30E}">
  <sheetPr codeName="Sheet12">
    <tabColor theme="0" tint="-4.9989318521683403E-2"/>
  </sheetPr>
  <dimension ref="A1:F29"/>
  <sheetViews>
    <sheetView view="pageBreakPreview" zoomScaleNormal="100" zoomScaleSheetLayoutView="100" workbookViewId="0">
      <selection activeCell="D11" sqref="D11"/>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42</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99" t="s">
        <v>85</v>
      </c>
      <c r="B5" s="29">
        <v>16</v>
      </c>
      <c r="C5" s="30" t="s">
        <v>0</v>
      </c>
      <c r="D5" s="1">
        <v>0</v>
      </c>
      <c r="E5" s="30" t="s">
        <v>1</v>
      </c>
      <c r="F5" s="32">
        <f t="shared" ref="F5:F6" si="0">B5*D5</f>
        <v>0</v>
      </c>
    </row>
    <row r="6" spans="1:6" ht="14.4" thickBot="1" x14ac:dyDescent="0.3">
      <c r="A6" s="71" t="s">
        <v>87</v>
      </c>
      <c r="B6" s="68">
        <v>8</v>
      </c>
      <c r="C6" s="51" t="s">
        <v>0</v>
      </c>
      <c r="D6" s="2">
        <v>0</v>
      </c>
      <c r="E6" s="51" t="s">
        <v>1</v>
      </c>
      <c r="F6" s="70">
        <f t="shared" si="0"/>
        <v>0</v>
      </c>
    </row>
    <row r="7" spans="1:6" ht="14.4" thickBot="1" x14ac:dyDescent="0.3">
      <c r="A7" s="130" t="s">
        <v>11</v>
      </c>
      <c r="B7" s="131"/>
      <c r="C7" s="131"/>
      <c r="D7" s="131"/>
      <c r="E7" s="131"/>
      <c r="F7" s="33">
        <f>SUM(F5:F6)</f>
        <v>0</v>
      </c>
    </row>
    <row r="8" spans="1:6" s="20" customFormat="1" ht="14.4" x14ac:dyDescent="0.3">
      <c r="A8" s="34"/>
      <c r="B8" s="34"/>
      <c r="C8" s="34"/>
      <c r="D8" s="34"/>
      <c r="E8" s="34"/>
      <c r="F8" s="35"/>
    </row>
    <row r="9" spans="1:6" s="20" customFormat="1" ht="15" thickBot="1" x14ac:dyDescent="0.35">
      <c r="A9" s="132" t="s">
        <v>10</v>
      </c>
      <c r="B9" s="132"/>
      <c r="C9" s="132"/>
      <c r="D9" s="132"/>
      <c r="E9" s="132"/>
      <c r="F9" s="132"/>
    </row>
    <row r="10" spans="1:6" s="20" customFormat="1" ht="28.8" thickBot="1" x14ac:dyDescent="0.35">
      <c r="A10" s="24" t="s">
        <v>13</v>
      </c>
      <c r="B10" s="25" t="s">
        <v>3</v>
      </c>
      <c r="C10" s="26" t="s">
        <v>0</v>
      </c>
      <c r="D10" s="25" t="s">
        <v>8</v>
      </c>
      <c r="E10" s="26" t="s">
        <v>1</v>
      </c>
      <c r="F10" s="27" t="s">
        <v>2</v>
      </c>
    </row>
    <row r="11" spans="1:6" ht="14.4" thickBot="1" x14ac:dyDescent="0.3">
      <c r="A11" s="36" t="s">
        <v>97</v>
      </c>
      <c r="B11" s="37">
        <v>24</v>
      </c>
      <c r="C11" s="38" t="s">
        <v>0</v>
      </c>
      <c r="D11" s="4">
        <v>0</v>
      </c>
      <c r="E11" s="40" t="s">
        <v>1</v>
      </c>
      <c r="F11" s="41">
        <f>B11*D11</f>
        <v>0</v>
      </c>
    </row>
    <row r="12" spans="1:6" ht="14.4" thickBot="1" x14ac:dyDescent="0.3">
      <c r="A12" s="133" t="s">
        <v>12</v>
      </c>
      <c r="B12" s="134"/>
      <c r="C12" s="134"/>
      <c r="D12" s="134"/>
      <c r="E12" s="134"/>
      <c r="F12" s="42">
        <f>SUM(F11)</f>
        <v>0</v>
      </c>
    </row>
    <row r="13" spans="1:6" x14ac:dyDescent="0.25">
      <c r="A13" s="34"/>
      <c r="B13" s="34"/>
      <c r="C13" s="34"/>
      <c r="D13" s="34"/>
      <c r="E13" s="34"/>
      <c r="F13" s="43"/>
    </row>
    <row r="14" spans="1:6" ht="14.4" thickBot="1" x14ac:dyDescent="0.3">
      <c r="A14" s="135" t="s">
        <v>9</v>
      </c>
      <c r="B14" s="135"/>
      <c r="C14" s="135"/>
      <c r="D14" s="135"/>
      <c r="E14" s="44"/>
      <c r="F14" s="44"/>
    </row>
    <row r="15" spans="1:6" s="20" customFormat="1" ht="28.8" thickBot="1" x14ac:dyDescent="0.35">
      <c r="A15" s="24" t="s">
        <v>13</v>
      </c>
      <c r="B15" s="25" t="s">
        <v>3</v>
      </c>
      <c r="C15" s="26" t="s">
        <v>0</v>
      </c>
      <c r="D15" s="25" t="s">
        <v>8</v>
      </c>
      <c r="E15" s="26" t="s">
        <v>1</v>
      </c>
      <c r="F15" s="27" t="s">
        <v>2</v>
      </c>
    </row>
    <row r="16" spans="1:6" s="20" customFormat="1" ht="14.4" x14ac:dyDescent="0.3">
      <c r="A16" s="45" t="s">
        <v>14</v>
      </c>
      <c r="B16" s="46">
        <v>8</v>
      </c>
      <c r="C16" s="30" t="s">
        <v>0</v>
      </c>
      <c r="D16" s="5">
        <v>0</v>
      </c>
      <c r="E16" s="30" t="s">
        <v>1</v>
      </c>
      <c r="F16" s="48">
        <f>B16*D16</f>
        <v>0</v>
      </c>
    </row>
    <row r="17" spans="1:6" x14ac:dyDescent="0.25">
      <c r="A17" s="49" t="s">
        <v>5</v>
      </c>
      <c r="B17" s="50">
        <v>8</v>
      </c>
      <c r="C17" s="51" t="s">
        <v>0</v>
      </c>
      <c r="D17" s="6">
        <v>0</v>
      </c>
      <c r="E17" s="51" t="s">
        <v>1</v>
      </c>
      <c r="F17" s="53">
        <f>B17*D17</f>
        <v>0</v>
      </c>
    </row>
    <row r="18" spans="1:6" x14ac:dyDescent="0.25">
      <c r="A18" s="49" t="s">
        <v>15</v>
      </c>
      <c r="B18" s="50">
        <v>8</v>
      </c>
      <c r="C18" s="51" t="s">
        <v>0</v>
      </c>
      <c r="D18" s="6">
        <v>0</v>
      </c>
      <c r="E18" s="51" t="s">
        <v>1</v>
      </c>
      <c r="F18" s="53">
        <f>B18*D18</f>
        <v>0</v>
      </c>
    </row>
    <row r="19" spans="1:6" ht="14.4" thickBot="1" x14ac:dyDescent="0.3">
      <c r="A19" s="54" t="s">
        <v>4</v>
      </c>
      <c r="B19" s="55">
        <v>8</v>
      </c>
      <c r="C19" s="56" t="s">
        <v>0</v>
      </c>
      <c r="D19" s="7">
        <v>0</v>
      </c>
      <c r="E19" s="56" t="s">
        <v>1</v>
      </c>
      <c r="F19" s="58">
        <f>B19*D19</f>
        <v>0</v>
      </c>
    </row>
    <row r="20" spans="1:6" ht="14.4" thickBot="1" x14ac:dyDescent="0.3">
      <c r="A20" s="133" t="s">
        <v>16</v>
      </c>
      <c r="B20" s="134"/>
      <c r="C20" s="134"/>
      <c r="D20" s="134"/>
      <c r="E20" s="134"/>
      <c r="F20" s="59">
        <f>SUM(F16:F19)</f>
        <v>0</v>
      </c>
    </row>
    <row r="21" spans="1:6" x14ac:dyDescent="0.25">
      <c r="A21" s="34"/>
      <c r="B21" s="34"/>
      <c r="C21" s="34"/>
      <c r="D21" s="34"/>
      <c r="E21" s="34"/>
      <c r="F21" s="60"/>
    </row>
    <row r="22" spans="1:6" ht="14.4" thickBot="1" x14ac:dyDescent="0.3">
      <c r="A22" s="135" t="s">
        <v>19</v>
      </c>
      <c r="B22" s="135"/>
      <c r="C22" s="135"/>
      <c r="D22" s="135"/>
      <c r="E22" s="44"/>
      <c r="F22" s="44"/>
    </row>
    <row r="23" spans="1:6" ht="14.4" thickBot="1" x14ac:dyDescent="0.3">
      <c r="A23" s="140" t="s">
        <v>13</v>
      </c>
      <c r="B23" s="141"/>
      <c r="C23" s="141"/>
      <c r="D23" s="142"/>
      <c r="E23" s="26" t="s">
        <v>1</v>
      </c>
      <c r="F23" s="27" t="s">
        <v>2</v>
      </c>
    </row>
    <row r="24" spans="1:6" x14ac:dyDescent="0.25">
      <c r="A24" s="143" t="s">
        <v>20</v>
      </c>
      <c r="B24" s="144"/>
      <c r="C24" s="144"/>
      <c r="D24" s="145"/>
      <c r="E24" s="30" t="s">
        <v>1</v>
      </c>
      <c r="F24" s="61">
        <v>50000</v>
      </c>
    </row>
    <row r="25" spans="1:6" ht="14.4" thickBot="1" x14ac:dyDescent="0.3">
      <c r="A25" s="146" t="s">
        <v>21</v>
      </c>
      <c r="B25" s="147"/>
      <c r="C25" s="147"/>
      <c r="D25" s="148"/>
      <c r="E25" s="62" t="s">
        <v>1</v>
      </c>
      <c r="F25" s="63">
        <f>SUM(F7+F12+F20)*0.2</f>
        <v>0</v>
      </c>
    </row>
    <row r="26" spans="1:6" ht="14.4" thickBot="1" x14ac:dyDescent="0.3">
      <c r="A26" s="133" t="s">
        <v>17</v>
      </c>
      <c r="B26" s="134"/>
      <c r="C26" s="134"/>
      <c r="D26" s="134"/>
      <c r="E26" s="134"/>
      <c r="F26" s="59">
        <f>SUM(F24:F25)</f>
        <v>50000</v>
      </c>
    </row>
    <row r="27" spans="1:6" ht="15" thickBot="1" x14ac:dyDescent="0.35">
      <c r="A27" s="64"/>
      <c r="B27" s="64"/>
      <c r="C27" s="64"/>
      <c r="D27" s="64"/>
      <c r="E27" s="64"/>
      <c r="F27" s="64"/>
    </row>
    <row r="28" spans="1:6" ht="14.4" thickBot="1" x14ac:dyDescent="0.3">
      <c r="A28" s="137" t="s">
        <v>41</v>
      </c>
      <c r="B28" s="138"/>
      <c r="C28" s="138"/>
      <c r="D28" s="138"/>
      <c r="E28" s="139"/>
      <c r="F28" s="65">
        <f>IF(F7&gt;1,F7+F12+F20+F26,F7*1)</f>
        <v>0</v>
      </c>
    </row>
    <row r="29" spans="1:6" ht="14.4" x14ac:dyDescent="0.3">
      <c r="A29" s="66"/>
      <c r="B29" s="66"/>
      <c r="C29" s="66"/>
      <c r="D29" s="66"/>
      <c r="E29" s="66"/>
      <c r="F29" s="66"/>
    </row>
  </sheetData>
  <sheetProtection algorithmName="SHA-512" hashValue="14eSnwhMICHRF9rW0SxvnGFOj5dnLafYqaZHHZmuvCJ6H8mTmCC3zISwT+TKHuuxmzwfWdnp31si4QUGjpLzLg==" saltValue="GoexFXyoaxFM9pRTcZgbdA==" spinCount="100000" sheet="1" selectLockedCells="1"/>
  <mergeCells count="12">
    <mergeCell ref="A28:E28"/>
    <mergeCell ref="A1:F1"/>
    <mergeCell ref="A7:E7"/>
    <mergeCell ref="A9:F9"/>
    <mergeCell ref="A12:E12"/>
    <mergeCell ref="A14:D14"/>
    <mergeCell ref="A20:E20"/>
    <mergeCell ref="A22:D22"/>
    <mergeCell ref="A23:D23"/>
    <mergeCell ref="A24:D24"/>
    <mergeCell ref="A25:D25"/>
    <mergeCell ref="A26:E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DDE20-1544-4221-8C38-6B31A160132D}">
  <sheetPr codeName="Sheet16">
    <tabColor theme="0" tint="-4.9989318521683403E-2"/>
  </sheetPr>
  <dimension ref="A1:F61"/>
  <sheetViews>
    <sheetView view="pageBreakPreview" topLeftCell="A7" zoomScaleNormal="100" zoomScaleSheetLayoutView="100" workbookViewId="0">
      <selection activeCell="D12" sqref="D12"/>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ht="34.200000000000003" customHeight="1" x14ac:dyDescent="0.25">
      <c r="A1" s="164" t="s">
        <v>108</v>
      </c>
      <c r="B1" s="165"/>
      <c r="C1" s="165"/>
      <c r="D1" s="165"/>
      <c r="E1" s="165"/>
      <c r="F1" s="165"/>
    </row>
    <row r="2" spans="1:6" x14ac:dyDescent="0.25">
      <c r="A2" s="16"/>
      <c r="B2" s="16"/>
      <c r="C2" s="16"/>
      <c r="D2" s="16"/>
      <c r="E2" s="16"/>
      <c r="F2" s="16"/>
    </row>
    <row r="3" spans="1:6" s="15" customFormat="1" x14ac:dyDescent="0.3">
      <c r="A3" s="136" t="s">
        <v>83</v>
      </c>
      <c r="B3" s="117"/>
      <c r="C3" s="117"/>
      <c r="D3" s="117"/>
      <c r="E3" s="117"/>
      <c r="F3" s="117"/>
    </row>
    <row r="4" spans="1:6" x14ac:dyDescent="0.25">
      <c r="A4" s="23"/>
      <c r="B4" s="23"/>
      <c r="C4" s="23"/>
      <c r="D4" s="23"/>
      <c r="E4" s="23"/>
      <c r="F4" s="23"/>
    </row>
    <row r="5" spans="1:6" ht="14.4" thickBot="1" x14ac:dyDescent="0.3">
      <c r="A5" s="23" t="s">
        <v>24</v>
      </c>
      <c r="B5" s="23"/>
      <c r="C5" s="23"/>
      <c r="D5" s="23"/>
      <c r="E5" s="23"/>
      <c r="F5" s="23"/>
    </row>
    <row r="6" spans="1:6" s="15" customFormat="1" ht="33" customHeight="1" thickBot="1" x14ac:dyDescent="0.35">
      <c r="A6" s="24" t="s">
        <v>13</v>
      </c>
      <c r="B6" s="25" t="s">
        <v>3</v>
      </c>
      <c r="C6" s="26" t="s">
        <v>0</v>
      </c>
      <c r="D6" s="25" t="s">
        <v>8</v>
      </c>
      <c r="E6" s="26" t="s">
        <v>1</v>
      </c>
      <c r="F6" s="27" t="s">
        <v>2</v>
      </c>
    </row>
    <row r="7" spans="1:6" s="15" customFormat="1" ht="14.4" thickBot="1" x14ac:dyDescent="0.3">
      <c r="A7" s="85" t="s">
        <v>94</v>
      </c>
      <c r="B7" s="29">
        <v>30</v>
      </c>
      <c r="C7" s="30" t="s">
        <v>0</v>
      </c>
      <c r="D7" s="1">
        <v>0</v>
      </c>
      <c r="E7" s="30" t="s">
        <v>1</v>
      </c>
      <c r="F7" s="32">
        <f t="shared" ref="F7" si="0">B7*D7</f>
        <v>0</v>
      </c>
    </row>
    <row r="8" spans="1:6" ht="14.4" thickBot="1" x14ac:dyDescent="0.3">
      <c r="A8" s="130" t="s">
        <v>11</v>
      </c>
      <c r="B8" s="131"/>
      <c r="C8" s="131"/>
      <c r="D8" s="131"/>
      <c r="E8" s="131"/>
      <c r="F8" s="33">
        <f>SUM(F7:F7)</f>
        <v>0</v>
      </c>
    </row>
    <row r="9" spans="1:6" s="20" customFormat="1" ht="14.4" x14ac:dyDescent="0.3">
      <c r="A9" s="34"/>
      <c r="B9" s="34"/>
      <c r="C9" s="34"/>
      <c r="D9" s="34"/>
      <c r="E9" s="34"/>
      <c r="F9" s="35"/>
    </row>
    <row r="10" spans="1:6" s="20" customFormat="1" ht="15" thickBot="1" x14ac:dyDescent="0.35">
      <c r="A10" s="132" t="s">
        <v>10</v>
      </c>
      <c r="B10" s="132"/>
      <c r="C10" s="132"/>
      <c r="D10" s="132"/>
      <c r="E10" s="132"/>
      <c r="F10" s="132"/>
    </row>
    <row r="11" spans="1:6" s="20" customFormat="1" ht="28.8" thickBot="1" x14ac:dyDescent="0.35">
      <c r="A11" s="24" t="s">
        <v>13</v>
      </c>
      <c r="B11" s="25" t="s">
        <v>3</v>
      </c>
      <c r="C11" s="26" t="s">
        <v>0</v>
      </c>
      <c r="D11" s="25" t="s">
        <v>8</v>
      </c>
      <c r="E11" s="26" t="s">
        <v>1</v>
      </c>
      <c r="F11" s="27" t="s">
        <v>2</v>
      </c>
    </row>
    <row r="12" spans="1:6" ht="14.4" thickBot="1" x14ac:dyDescent="0.3">
      <c r="A12" s="36" t="s">
        <v>97</v>
      </c>
      <c r="B12" s="37">
        <v>40</v>
      </c>
      <c r="C12" s="38" t="s">
        <v>0</v>
      </c>
      <c r="D12" s="4">
        <v>0</v>
      </c>
      <c r="E12" s="40" t="s">
        <v>1</v>
      </c>
      <c r="F12" s="41">
        <f>B12*D12</f>
        <v>0</v>
      </c>
    </row>
    <row r="13" spans="1:6" ht="14.4" thickBot="1" x14ac:dyDescent="0.3">
      <c r="A13" s="133" t="s">
        <v>12</v>
      </c>
      <c r="B13" s="134"/>
      <c r="C13" s="134"/>
      <c r="D13" s="134"/>
      <c r="E13" s="134"/>
      <c r="F13" s="42">
        <f>SUM(F12)</f>
        <v>0</v>
      </c>
    </row>
    <row r="14" spans="1:6" x14ac:dyDescent="0.25">
      <c r="A14" s="34"/>
      <c r="B14" s="34"/>
      <c r="C14" s="34"/>
      <c r="D14" s="34"/>
      <c r="E14" s="34"/>
      <c r="F14" s="43"/>
    </row>
    <row r="15" spans="1:6" ht="14.4" thickBot="1" x14ac:dyDescent="0.3">
      <c r="A15" s="135" t="s">
        <v>9</v>
      </c>
      <c r="B15" s="135"/>
      <c r="C15" s="135"/>
      <c r="D15" s="135"/>
      <c r="E15" s="44"/>
      <c r="F15" s="44"/>
    </row>
    <row r="16" spans="1:6" s="20" customFormat="1" ht="28.8" thickBot="1" x14ac:dyDescent="0.35">
      <c r="A16" s="24" t="s">
        <v>13</v>
      </c>
      <c r="B16" s="25" t="s">
        <v>3</v>
      </c>
      <c r="C16" s="26" t="s">
        <v>0</v>
      </c>
      <c r="D16" s="25" t="s">
        <v>8</v>
      </c>
      <c r="E16" s="26" t="s">
        <v>1</v>
      </c>
      <c r="F16" s="27" t="s">
        <v>2</v>
      </c>
    </row>
    <row r="17" spans="1:6" s="20" customFormat="1" ht="14.4" x14ac:dyDescent="0.3">
      <c r="A17" s="45" t="s">
        <v>14</v>
      </c>
      <c r="B17" s="46">
        <v>10</v>
      </c>
      <c r="C17" s="30" t="s">
        <v>0</v>
      </c>
      <c r="D17" s="5">
        <v>0</v>
      </c>
      <c r="E17" s="30" t="s">
        <v>1</v>
      </c>
      <c r="F17" s="48">
        <f>B17*D17</f>
        <v>0</v>
      </c>
    </row>
    <row r="18" spans="1:6" x14ac:dyDescent="0.25">
      <c r="A18" s="49" t="s">
        <v>5</v>
      </c>
      <c r="B18" s="50">
        <v>10</v>
      </c>
      <c r="C18" s="51" t="s">
        <v>0</v>
      </c>
      <c r="D18" s="6">
        <v>0</v>
      </c>
      <c r="E18" s="51" t="s">
        <v>1</v>
      </c>
      <c r="F18" s="53">
        <f>B18*D18</f>
        <v>0</v>
      </c>
    </row>
    <row r="19" spans="1:6" x14ac:dyDescent="0.25">
      <c r="A19" s="49" t="s">
        <v>15</v>
      </c>
      <c r="B19" s="50">
        <v>10</v>
      </c>
      <c r="C19" s="51" t="s">
        <v>0</v>
      </c>
      <c r="D19" s="6">
        <v>0</v>
      </c>
      <c r="E19" s="51" t="s">
        <v>1</v>
      </c>
      <c r="F19" s="53">
        <f>B19*D19</f>
        <v>0</v>
      </c>
    </row>
    <row r="20" spans="1:6" ht="14.4" thickBot="1" x14ac:dyDescent="0.3">
      <c r="A20" s="54" t="s">
        <v>4</v>
      </c>
      <c r="B20" s="55">
        <v>40</v>
      </c>
      <c r="C20" s="56" t="s">
        <v>0</v>
      </c>
      <c r="D20" s="7">
        <v>0</v>
      </c>
      <c r="E20" s="56" t="s">
        <v>1</v>
      </c>
      <c r="F20" s="58">
        <f>B20*D20</f>
        <v>0</v>
      </c>
    </row>
    <row r="21" spans="1:6" ht="14.4" thickBot="1" x14ac:dyDescent="0.3">
      <c r="A21" s="133" t="s">
        <v>16</v>
      </c>
      <c r="B21" s="134"/>
      <c r="C21" s="134"/>
      <c r="D21" s="134"/>
      <c r="E21" s="134"/>
      <c r="F21" s="59">
        <f>SUM(F17:F20)</f>
        <v>0</v>
      </c>
    </row>
    <row r="22" spans="1:6" x14ac:dyDescent="0.25">
      <c r="A22" s="34"/>
      <c r="B22" s="34"/>
      <c r="C22" s="34"/>
      <c r="D22" s="34"/>
      <c r="E22" s="34"/>
      <c r="F22" s="60"/>
    </row>
    <row r="23" spans="1:6" ht="14.4" thickBot="1" x14ac:dyDescent="0.3">
      <c r="A23" s="135" t="s">
        <v>19</v>
      </c>
      <c r="B23" s="135"/>
      <c r="C23" s="135"/>
      <c r="D23" s="135"/>
      <c r="E23" s="44"/>
      <c r="F23" s="44"/>
    </row>
    <row r="24" spans="1:6" ht="14.4" thickBot="1" x14ac:dyDescent="0.3">
      <c r="A24" s="140" t="s">
        <v>13</v>
      </c>
      <c r="B24" s="141"/>
      <c r="C24" s="141"/>
      <c r="D24" s="142"/>
      <c r="E24" s="26" t="s">
        <v>1</v>
      </c>
      <c r="F24" s="27" t="s">
        <v>2</v>
      </c>
    </row>
    <row r="25" spans="1:6" x14ac:dyDescent="0.25">
      <c r="A25" s="143" t="s">
        <v>20</v>
      </c>
      <c r="B25" s="144"/>
      <c r="C25" s="144"/>
      <c r="D25" s="145"/>
      <c r="E25" s="30" t="s">
        <v>1</v>
      </c>
      <c r="F25" s="61">
        <v>50000</v>
      </c>
    </row>
    <row r="26" spans="1:6" ht="14.4" thickBot="1" x14ac:dyDescent="0.3">
      <c r="A26" s="146" t="s">
        <v>21</v>
      </c>
      <c r="B26" s="147"/>
      <c r="C26" s="147"/>
      <c r="D26" s="148"/>
      <c r="E26" s="62" t="s">
        <v>1</v>
      </c>
      <c r="F26" s="63">
        <f>SUM(F8+F13+F21)*0.2</f>
        <v>0</v>
      </c>
    </row>
    <row r="27" spans="1:6" ht="14.4" thickBot="1" x14ac:dyDescent="0.3">
      <c r="A27" s="133" t="s">
        <v>17</v>
      </c>
      <c r="B27" s="134"/>
      <c r="C27" s="134"/>
      <c r="D27" s="134"/>
      <c r="E27" s="134"/>
      <c r="F27" s="59">
        <f>SUM(F25:F26)</f>
        <v>50000</v>
      </c>
    </row>
    <row r="28" spans="1:6" ht="15" thickBot="1" x14ac:dyDescent="0.35">
      <c r="A28" s="64"/>
      <c r="B28" s="64"/>
      <c r="C28" s="64"/>
      <c r="D28" s="64"/>
      <c r="E28" s="64"/>
      <c r="F28" s="64"/>
    </row>
    <row r="29" spans="1:6" ht="14.4" thickBot="1" x14ac:dyDescent="0.3">
      <c r="A29" s="137" t="s">
        <v>84</v>
      </c>
      <c r="B29" s="138"/>
      <c r="C29" s="138"/>
      <c r="D29" s="138"/>
      <c r="E29" s="139"/>
      <c r="F29" s="65">
        <f>IF(F8&gt;1,F8+F13+F21+F27,F8*1)</f>
        <v>0</v>
      </c>
    </row>
    <row r="30" spans="1:6" x14ac:dyDescent="0.25">
      <c r="A30" s="34"/>
      <c r="B30" s="34"/>
      <c r="C30" s="34"/>
      <c r="D30" s="34"/>
      <c r="E30" s="34"/>
      <c r="F30" s="22"/>
    </row>
    <row r="31" spans="1:6" x14ac:dyDescent="0.25">
      <c r="A31" s="136" t="s">
        <v>49</v>
      </c>
      <c r="B31" s="117"/>
      <c r="C31" s="117"/>
      <c r="D31" s="117"/>
      <c r="E31" s="117"/>
      <c r="F31" s="117"/>
    </row>
    <row r="32" spans="1:6" x14ac:dyDescent="0.25">
      <c r="A32" s="23"/>
      <c r="B32" s="23"/>
      <c r="C32" s="23"/>
      <c r="D32" s="23"/>
      <c r="E32" s="23"/>
      <c r="F32" s="23"/>
    </row>
    <row r="33" spans="1:6" ht="14.4" thickBot="1" x14ac:dyDescent="0.3">
      <c r="A33" s="23" t="s">
        <v>24</v>
      </c>
      <c r="B33" s="23"/>
      <c r="C33" s="23"/>
      <c r="D33" s="23"/>
      <c r="E33" s="23"/>
      <c r="F33" s="23"/>
    </row>
    <row r="34" spans="1:6" ht="28.8" thickBot="1" x14ac:dyDescent="0.35">
      <c r="A34" s="24" t="s">
        <v>13</v>
      </c>
      <c r="B34" s="25" t="s">
        <v>3</v>
      </c>
      <c r="C34" s="26" t="s">
        <v>0</v>
      </c>
      <c r="D34" s="25" t="s">
        <v>8</v>
      </c>
      <c r="E34" s="26" t="s">
        <v>1</v>
      </c>
      <c r="F34" s="27" t="s">
        <v>2</v>
      </c>
    </row>
    <row r="35" spans="1:6" x14ac:dyDescent="0.25">
      <c r="A35" s="85" t="s">
        <v>94</v>
      </c>
      <c r="B35" s="29">
        <v>30</v>
      </c>
      <c r="C35" s="30" t="s">
        <v>0</v>
      </c>
      <c r="D35" s="1">
        <v>0</v>
      </c>
      <c r="E35" s="30" t="s">
        <v>1</v>
      </c>
      <c r="F35" s="32">
        <f t="shared" ref="F35:F36" si="1">B35*D35</f>
        <v>0</v>
      </c>
    </row>
    <row r="36" spans="1:6" ht="14.4" thickBot="1" x14ac:dyDescent="0.3">
      <c r="A36" s="85" t="s">
        <v>95</v>
      </c>
      <c r="B36" s="78">
        <v>10</v>
      </c>
      <c r="C36" s="56" t="s">
        <v>0</v>
      </c>
      <c r="D36" s="3">
        <v>0</v>
      </c>
      <c r="E36" s="56" t="s">
        <v>1</v>
      </c>
      <c r="F36" s="79">
        <f t="shared" si="1"/>
        <v>0</v>
      </c>
    </row>
    <row r="37" spans="1:6" ht="14.4" thickBot="1" x14ac:dyDescent="0.3">
      <c r="A37" s="130" t="s">
        <v>11</v>
      </c>
      <c r="B37" s="131"/>
      <c r="C37" s="131"/>
      <c r="D37" s="131"/>
      <c r="E37" s="131"/>
      <c r="F37" s="33">
        <f>SUM(F35:F36)</f>
        <v>0</v>
      </c>
    </row>
    <row r="38" spans="1:6" x14ac:dyDescent="0.25">
      <c r="A38" s="34"/>
      <c r="B38" s="34"/>
      <c r="C38" s="34"/>
      <c r="D38" s="34"/>
      <c r="E38" s="34"/>
      <c r="F38" s="35"/>
    </row>
    <row r="39" spans="1:6" ht="14.4" thickBot="1" x14ac:dyDescent="0.3">
      <c r="A39" s="132" t="s">
        <v>10</v>
      </c>
      <c r="B39" s="132"/>
      <c r="C39" s="132"/>
      <c r="D39" s="132"/>
      <c r="E39" s="132"/>
      <c r="F39" s="132"/>
    </row>
    <row r="40" spans="1:6" ht="28.8" thickBot="1" x14ac:dyDescent="0.35">
      <c r="A40" s="24" t="s">
        <v>13</v>
      </c>
      <c r="B40" s="25" t="s">
        <v>3</v>
      </c>
      <c r="C40" s="26" t="s">
        <v>0</v>
      </c>
      <c r="D40" s="25" t="s">
        <v>8</v>
      </c>
      <c r="E40" s="26" t="s">
        <v>1</v>
      </c>
      <c r="F40" s="27" t="s">
        <v>2</v>
      </c>
    </row>
    <row r="41" spans="1:6" ht="14.4" thickBot="1" x14ac:dyDescent="0.3">
      <c r="A41" s="36" t="s">
        <v>91</v>
      </c>
      <c r="B41" s="37">
        <v>40</v>
      </c>
      <c r="C41" s="38" t="s">
        <v>0</v>
      </c>
      <c r="D41" s="4">
        <v>0</v>
      </c>
      <c r="E41" s="40" t="s">
        <v>1</v>
      </c>
      <c r="F41" s="41">
        <f>B41*D41</f>
        <v>0</v>
      </c>
    </row>
    <row r="42" spans="1:6" ht="14.4" thickBot="1" x14ac:dyDescent="0.3">
      <c r="A42" s="133" t="s">
        <v>12</v>
      </c>
      <c r="B42" s="134"/>
      <c r="C42" s="134"/>
      <c r="D42" s="134"/>
      <c r="E42" s="134"/>
      <c r="F42" s="42">
        <f>SUM(F41)</f>
        <v>0</v>
      </c>
    </row>
    <row r="43" spans="1:6" x14ac:dyDescent="0.25">
      <c r="A43" s="34"/>
      <c r="B43" s="34"/>
      <c r="C43" s="34"/>
      <c r="D43" s="34"/>
      <c r="E43" s="34"/>
      <c r="F43" s="43"/>
    </row>
    <row r="44" spans="1:6" ht="14.4" thickBot="1" x14ac:dyDescent="0.3">
      <c r="A44" s="135" t="s">
        <v>9</v>
      </c>
      <c r="B44" s="135"/>
      <c r="C44" s="135"/>
      <c r="D44" s="135"/>
      <c r="E44" s="44"/>
      <c r="F44" s="44"/>
    </row>
    <row r="45" spans="1:6" ht="28.8" thickBot="1" x14ac:dyDescent="0.35">
      <c r="A45" s="24" t="s">
        <v>13</v>
      </c>
      <c r="B45" s="25" t="s">
        <v>3</v>
      </c>
      <c r="C45" s="26" t="s">
        <v>0</v>
      </c>
      <c r="D45" s="25" t="s">
        <v>8</v>
      </c>
      <c r="E45" s="26" t="s">
        <v>1</v>
      </c>
      <c r="F45" s="27" t="s">
        <v>2</v>
      </c>
    </row>
    <row r="46" spans="1:6" x14ac:dyDescent="0.25">
      <c r="A46" s="45" t="s">
        <v>14</v>
      </c>
      <c r="B46" s="46">
        <v>10</v>
      </c>
      <c r="C46" s="30" t="s">
        <v>0</v>
      </c>
      <c r="D46" s="5">
        <v>0</v>
      </c>
      <c r="E46" s="30" t="s">
        <v>1</v>
      </c>
      <c r="F46" s="48">
        <f>B46*D46</f>
        <v>0</v>
      </c>
    </row>
    <row r="47" spans="1:6" x14ac:dyDescent="0.25">
      <c r="A47" s="49" t="s">
        <v>5</v>
      </c>
      <c r="B47" s="50">
        <v>10</v>
      </c>
      <c r="C47" s="51" t="s">
        <v>0</v>
      </c>
      <c r="D47" s="6">
        <v>0</v>
      </c>
      <c r="E47" s="51" t="s">
        <v>1</v>
      </c>
      <c r="F47" s="53">
        <f>B47*D47</f>
        <v>0</v>
      </c>
    </row>
    <row r="48" spans="1:6" x14ac:dyDescent="0.25">
      <c r="A48" s="49" t="s">
        <v>15</v>
      </c>
      <c r="B48" s="50">
        <v>10</v>
      </c>
      <c r="C48" s="51" t="s">
        <v>0</v>
      </c>
      <c r="D48" s="6">
        <v>0</v>
      </c>
      <c r="E48" s="51" t="s">
        <v>1</v>
      </c>
      <c r="F48" s="53">
        <f>B48*D48</f>
        <v>0</v>
      </c>
    </row>
    <row r="49" spans="1:6" ht="14.4" thickBot="1" x14ac:dyDescent="0.3">
      <c r="A49" s="54" t="s">
        <v>4</v>
      </c>
      <c r="B49" s="55">
        <v>40</v>
      </c>
      <c r="C49" s="56" t="s">
        <v>0</v>
      </c>
      <c r="D49" s="7">
        <v>0</v>
      </c>
      <c r="E49" s="56" t="s">
        <v>1</v>
      </c>
      <c r="F49" s="58">
        <f>B49*D49</f>
        <v>0</v>
      </c>
    </row>
    <row r="50" spans="1:6" ht="14.4" thickBot="1" x14ac:dyDescent="0.3">
      <c r="A50" s="133" t="s">
        <v>16</v>
      </c>
      <c r="B50" s="134"/>
      <c r="C50" s="134"/>
      <c r="D50" s="134"/>
      <c r="E50" s="134"/>
      <c r="F50" s="59">
        <f>SUM(F46:F49)</f>
        <v>0</v>
      </c>
    </row>
    <row r="51" spans="1:6" x14ac:dyDescent="0.25">
      <c r="A51" s="34"/>
      <c r="B51" s="34"/>
      <c r="C51" s="34"/>
      <c r="D51" s="34"/>
      <c r="E51" s="34"/>
      <c r="F51" s="60"/>
    </row>
    <row r="52" spans="1:6" ht="14.4" thickBot="1" x14ac:dyDescent="0.3">
      <c r="A52" s="135" t="s">
        <v>19</v>
      </c>
      <c r="B52" s="135"/>
      <c r="C52" s="135"/>
      <c r="D52" s="135"/>
      <c r="E52" s="44"/>
      <c r="F52" s="44"/>
    </row>
    <row r="53" spans="1:6" ht="14.4" thickBot="1" x14ac:dyDescent="0.3">
      <c r="A53" s="140" t="s">
        <v>13</v>
      </c>
      <c r="B53" s="141"/>
      <c r="C53" s="141"/>
      <c r="D53" s="142"/>
      <c r="E53" s="26" t="s">
        <v>1</v>
      </c>
      <c r="F53" s="27" t="s">
        <v>2</v>
      </c>
    </row>
    <row r="54" spans="1:6" x14ac:dyDescent="0.25">
      <c r="A54" s="143" t="s">
        <v>20</v>
      </c>
      <c r="B54" s="144"/>
      <c r="C54" s="144"/>
      <c r="D54" s="145"/>
      <c r="E54" s="30" t="s">
        <v>1</v>
      </c>
      <c r="F54" s="61">
        <v>50000</v>
      </c>
    </row>
    <row r="55" spans="1:6" ht="14.4" thickBot="1" x14ac:dyDescent="0.3">
      <c r="A55" s="146" t="s">
        <v>21</v>
      </c>
      <c r="B55" s="147"/>
      <c r="C55" s="147"/>
      <c r="D55" s="148"/>
      <c r="E55" s="62" t="s">
        <v>1</v>
      </c>
      <c r="F55" s="63">
        <f>SUM(F37+F42+F50)*0.2</f>
        <v>0</v>
      </c>
    </row>
    <row r="56" spans="1:6" ht="14.4" thickBot="1" x14ac:dyDescent="0.3">
      <c r="A56" s="133" t="s">
        <v>17</v>
      </c>
      <c r="B56" s="134"/>
      <c r="C56" s="134"/>
      <c r="D56" s="134"/>
      <c r="E56" s="134"/>
      <c r="F56" s="59">
        <f>SUM(F54:F55)</f>
        <v>50000</v>
      </c>
    </row>
    <row r="57" spans="1:6" ht="15" thickBot="1" x14ac:dyDescent="0.35">
      <c r="A57" s="64"/>
      <c r="B57" s="64"/>
      <c r="C57" s="64"/>
      <c r="D57" s="64"/>
      <c r="E57" s="64"/>
      <c r="F57" s="64"/>
    </row>
    <row r="58" spans="1:6" ht="14.4" thickBot="1" x14ac:dyDescent="0.3">
      <c r="A58" s="137" t="s">
        <v>50</v>
      </c>
      <c r="B58" s="138"/>
      <c r="C58" s="138"/>
      <c r="D58" s="138"/>
      <c r="E58" s="139"/>
      <c r="F58" s="65">
        <f>IF(F37&gt;1,F37+F42+F50+F56,F37*1)</f>
        <v>0</v>
      </c>
    </row>
    <row r="59" spans="1:6" ht="15" thickBot="1" x14ac:dyDescent="0.35">
      <c r="A59" s="66"/>
      <c r="B59" s="66"/>
      <c r="C59" s="66"/>
      <c r="D59" s="66"/>
      <c r="E59" s="66"/>
      <c r="F59" s="66"/>
    </row>
    <row r="60" spans="1:6" ht="14.4" thickBot="1" x14ac:dyDescent="0.3">
      <c r="A60" s="137" t="s">
        <v>107</v>
      </c>
      <c r="B60" s="138"/>
      <c r="C60" s="138"/>
      <c r="D60" s="138"/>
      <c r="E60" s="139"/>
      <c r="F60" s="65">
        <f>SUM(F29+F58)</f>
        <v>0</v>
      </c>
    </row>
    <row r="61" spans="1:6" x14ac:dyDescent="0.25">
      <c r="A61" s="16"/>
      <c r="B61" s="16"/>
      <c r="C61" s="16"/>
      <c r="D61" s="16"/>
      <c r="E61" s="16"/>
      <c r="F61" s="16"/>
    </row>
  </sheetData>
  <sheetProtection algorithmName="SHA-512" hashValue="BzV7XTBPtUZWtGX6w+pTmYMdoioLhoCmax2hETIbZY6syK9FJAHZ+r27gAihXzSvSHwmRFo9VzagxzaB5krJ3g==" saltValue="q6ptuKeDrD7vKQg8uUQQlw==" spinCount="100000" sheet="1" selectLockedCells="1"/>
  <mergeCells count="26">
    <mergeCell ref="A1:F1"/>
    <mergeCell ref="A60:E60"/>
    <mergeCell ref="A58:E58"/>
    <mergeCell ref="A31:F31"/>
    <mergeCell ref="A37:E37"/>
    <mergeCell ref="A39:F39"/>
    <mergeCell ref="A42:E42"/>
    <mergeCell ref="A44:D44"/>
    <mergeCell ref="A50:E50"/>
    <mergeCell ref="A52:D52"/>
    <mergeCell ref="A53:D53"/>
    <mergeCell ref="A54:D54"/>
    <mergeCell ref="A55:D55"/>
    <mergeCell ref="A56:E56"/>
    <mergeCell ref="A3:F3"/>
    <mergeCell ref="A8:E8"/>
    <mergeCell ref="A10:F10"/>
    <mergeCell ref="A13:E13"/>
    <mergeCell ref="A15:D15"/>
    <mergeCell ref="A27:E27"/>
    <mergeCell ref="A29:E29"/>
    <mergeCell ref="A21:E21"/>
    <mergeCell ref="A23:D23"/>
    <mergeCell ref="A24:D24"/>
    <mergeCell ref="A25:D25"/>
    <mergeCell ref="A26:D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rowBreaks count="1" manualBreakCount="1">
    <brk id="30" max="5"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5E6D6-6FFA-4AE1-9FCE-2B732F3BB501}">
  <sheetPr codeName="Sheet13">
    <tabColor theme="0" tint="-4.9989318521683403E-2"/>
  </sheetPr>
  <dimension ref="A1:F29"/>
  <sheetViews>
    <sheetView view="pageBreakPreview" zoomScaleNormal="100" zoomScaleSheetLayoutView="100" workbookViewId="0">
      <selection activeCell="D11" sqref="D11"/>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43</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97" t="s">
        <v>85</v>
      </c>
      <c r="B5" s="98">
        <v>240</v>
      </c>
      <c r="C5" s="30" t="s">
        <v>0</v>
      </c>
      <c r="D5" s="1">
        <v>0</v>
      </c>
      <c r="E5" s="30" t="s">
        <v>1</v>
      </c>
      <c r="F5" s="32">
        <f t="shared" ref="F5:F6" si="0">B5*D5</f>
        <v>0</v>
      </c>
    </row>
    <row r="6" spans="1:6" ht="14.4" thickBot="1" x14ac:dyDescent="0.3">
      <c r="A6" s="97" t="s">
        <v>96</v>
      </c>
      <c r="B6" s="98">
        <v>120</v>
      </c>
      <c r="C6" s="51" t="s">
        <v>0</v>
      </c>
      <c r="D6" s="2">
        <v>0</v>
      </c>
      <c r="E6" s="51" t="s">
        <v>1</v>
      </c>
      <c r="F6" s="70">
        <f t="shared" si="0"/>
        <v>0</v>
      </c>
    </row>
    <row r="7" spans="1:6" ht="14.4" thickBot="1" x14ac:dyDescent="0.3">
      <c r="A7" s="130" t="s">
        <v>11</v>
      </c>
      <c r="B7" s="131"/>
      <c r="C7" s="131"/>
      <c r="D7" s="131"/>
      <c r="E7" s="131"/>
      <c r="F7" s="33">
        <f>SUM(F5:F6)</f>
        <v>0</v>
      </c>
    </row>
    <row r="8" spans="1:6" s="20" customFormat="1" ht="14.4" x14ac:dyDescent="0.3">
      <c r="A8" s="34"/>
      <c r="B8" s="34"/>
      <c r="C8" s="34"/>
      <c r="D8" s="34"/>
      <c r="E8" s="34"/>
      <c r="F8" s="35"/>
    </row>
    <row r="9" spans="1:6" s="20" customFormat="1" ht="15" thickBot="1" x14ac:dyDescent="0.35">
      <c r="A9" s="132" t="s">
        <v>10</v>
      </c>
      <c r="B9" s="132"/>
      <c r="C9" s="132"/>
      <c r="D9" s="132"/>
      <c r="E9" s="132"/>
      <c r="F9" s="132"/>
    </row>
    <row r="10" spans="1:6" s="20" customFormat="1" ht="28.8" thickBot="1" x14ac:dyDescent="0.35">
      <c r="A10" s="24" t="s">
        <v>13</v>
      </c>
      <c r="B10" s="25" t="s">
        <v>3</v>
      </c>
      <c r="C10" s="26" t="s">
        <v>0</v>
      </c>
      <c r="D10" s="25" t="s">
        <v>8</v>
      </c>
      <c r="E10" s="26" t="s">
        <v>1</v>
      </c>
      <c r="F10" s="27" t="s">
        <v>2</v>
      </c>
    </row>
    <row r="11" spans="1:6" ht="14.4" thickBot="1" x14ac:dyDescent="0.3">
      <c r="A11" s="36" t="s">
        <v>97</v>
      </c>
      <c r="B11" s="37">
        <v>24</v>
      </c>
      <c r="C11" s="38" t="s">
        <v>0</v>
      </c>
      <c r="D11" s="4">
        <v>0</v>
      </c>
      <c r="E11" s="40" t="s">
        <v>1</v>
      </c>
      <c r="F11" s="41">
        <f>B11*D11</f>
        <v>0</v>
      </c>
    </row>
    <row r="12" spans="1:6" ht="14.4" thickBot="1" x14ac:dyDescent="0.3">
      <c r="A12" s="133" t="s">
        <v>12</v>
      </c>
      <c r="B12" s="134"/>
      <c r="C12" s="134"/>
      <c r="D12" s="134"/>
      <c r="E12" s="134"/>
      <c r="F12" s="42">
        <f>SUM(F11)</f>
        <v>0</v>
      </c>
    </row>
    <row r="13" spans="1:6" x14ac:dyDescent="0.25">
      <c r="A13" s="34"/>
      <c r="B13" s="34"/>
      <c r="C13" s="34"/>
      <c r="D13" s="34"/>
      <c r="E13" s="34"/>
      <c r="F13" s="43"/>
    </row>
    <row r="14" spans="1:6" ht="14.4" thickBot="1" x14ac:dyDescent="0.3">
      <c r="A14" s="135" t="s">
        <v>9</v>
      </c>
      <c r="B14" s="135"/>
      <c r="C14" s="135"/>
      <c r="D14" s="135"/>
      <c r="E14" s="44"/>
      <c r="F14" s="44"/>
    </row>
    <row r="15" spans="1:6" s="20" customFormat="1" ht="28.8" thickBot="1" x14ac:dyDescent="0.35">
      <c r="A15" s="24" t="s">
        <v>13</v>
      </c>
      <c r="B15" s="25" t="s">
        <v>3</v>
      </c>
      <c r="C15" s="26" t="s">
        <v>0</v>
      </c>
      <c r="D15" s="25" t="s">
        <v>8</v>
      </c>
      <c r="E15" s="26" t="s">
        <v>1</v>
      </c>
      <c r="F15" s="27" t="s">
        <v>2</v>
      </c>
    </row>
    <row r="16" spans="1:6" s="20" customFormat="1" ht="14.4" x14ac:dyDescent="0.3">
      <c r="A16" s="45" t="s">
        <v>14</v>
      </c>
      <c r="B16" s="46">
        <v>120</v>
      </c>
      <c r="C16" s="30" t="s">
        <v>0</v>
      </c>
      <c r="D16" s="5">
        <v>0</v>
      </c>
      <c r="E16" s="30" t="s">
        <v>1</v>
      </c>
      <c r="F16" s="48">
        <f>B16*D16</f>
        <v>0</v>
      </c>
    </row>
    <row r="17" spans="1:6" x14ac:dyDescent="0.25">
      <c r="A17" s="49" t="s">
        <v>5</v>
      </c>
      <c r="B17" s="50">
        <v>48</v>
      </c>
      <c r="C17" s="51" t="s">
        <v>0</v>
      </c>
      <c r="D17" s="6">
        <v>0</v>
      </c>
      <c r="E17" s="51" t="s">
        <v>1</v>
      </c>
      <c r="F17" s="53">
        <f>B17*D17</f>
        <v>0</v>
      </c>
    </row>
    <row r="18" spans="1:6" x14ac:dyDescent="0.25">
      <c r="A18" s="49" t="s">
        <v>15</v>
      </c>
      <c r="B18" s="50">
        <v>48</v>
      </c>
      <c r="C18" s="51" t="s">
        <v>0</v>
      </c>
      <c r="D18" s="6">
        <v>0</v>
      </c>
      <c r="E18" s="51" t="s">
        <v>1</v>
      </c>
      <c r="F18" s="53">
        <f>B18*D18</f>
        <v>0</v>
      </c>
    </row>
    <row r="19" spans="1:6" ht="14.4" thickBot="1" x14ac:dyDescent="0.3">
      <c r="A19" s="54" t="s">
        <v>4</v>
      </c>
      <c r="B19" s="55">
        <v>24</v>
      </c>
      <c r="C19" s="56" t="s">
        <v>0</v>
      </c>
      <c r="D19" s="7">
        <v>0</v>
      </c>
      <c r="E19" s="56" t="s">
        <v>1</v>
      </c>
      <c r="F19" s="58">
        <f>B19*D19</f>
        <v>0</v>
      </c>
    </row>
    <row r="20" spans="1:6" ht="14.4" thickBot="1" x14ac:dyDescent="0.3">
      <c r="A20" s="133" t="s">
        <v>16</v>
      </c>
      <c r="B20" s="134"/>
      <c r="C20" s="134"/>
      <c r="D20" s="134"/>
      <c r="E20" s="134"/>
      <c r="F20" s="59">
        <f>SUM(F16:F19)</f>
        <v>0</v>
      </c>
    </row>
    <row r="21" spans="1:6" x14ac:dyDescent="0.25">
      <c r="A21" s="34"/>
      <c r="B21" s="34"/>
      <c r="C21" s="34"/>
      <c r="D21" s="34"/>
      <c r="E21" s="34"/>
      <c r="F21" s="60"/>
    </row>
    <row r="22" spans="1:6" ht="14.4" thickBot="1" x14ac:dyDescent="0.3">
      <c r="A22" s="135" t="s">
        <v>19</v>
      </c>
      <c r="B22" s="135"/>
      <c r="C22" s="135"/>
      <c r="D22" s="135"/>
      <c r="E22" s="44"/>
      <c r="F22" s="44"/>
    </row>
    <row r="23" spans="1:6" ht="14.4" thickBot="1" x14ac:dyDescent="0.3">
      <c r="A23" s="140" t="s">
        <v>13</v>
      </c>
      <c r="B23" s="141"/>
      <c r="C23" s="141"/>
      <c r="D23" s="142"/>
      <c r="E23" s="26" t="s">
        <v>1</v>
      </c>
      <c r="F23" s="27" t="s">
        <v>2</v>
      </c>
    </row>
    <row r="24" spans="1:6" x14ac:dyDescent="0.25">
      <c r="A24" s="143" t="s">
        <v>20</v>
      </c>
      <c r="B24" s="144"/>
      <c r="C24" s="144"/>
      <c r="D24" s="145"/>
      <c r="E24" s="30" t="s">
        <v>1</v>
      </c>
      <c r="F24" s="61">
        <v>50000</v>
      </c>
    </row>
    <row r="25" spans="1:6" ht="14.4" thickBot="1" x14ac:dyDescent="0.3">
      <c r="A25" s="146" t="s">
        <v>21</v>
      </c>
      <c r="B25" s="147"/>
      <c r="C25" s="147"/>
      <c r="D25" s="148"/>
      <c r="E25" s="62" t="s">
        <v>1</v>
      </c>
      <c r="F25" s="63">
        <f>SUM(F7+F12+F20)*0.2</f>
        <v>0</v>
      </c>
    </row>
    <row r="26" spans="1:6" ht="14.4" thickBot="1" x14ac:dyDescent="0.3">
      <c r="A26" s="133" t="s">
        <v>17</v>
      </c>
      <c r="B26" s="134"/>
      <c r="C26" s="134"/>
      <c r="D26" s="134"/>
      <c r="E26" s="134"/>
      <c r="F26" s="59">
        <f>SUM(F24:F25)</f>
        <v>50000</v>
      </c>
    </row>
    <row r="27" spans="1:6" ht="15" thickBot="1" x14ac:dyDescent="0.35">
      <c r="A27" s="64"/>
      <c r="B27" s="64"/>
      <c r="C27" s="64"/>
      <c r="D27" s="64"/>
      <c r="E27" s="64"/>
      <c r="F27" s="64"/>
    </row>
    <row r="28" spans="1:6" ht="14.4" thickBot="1" x14ac:dyDescent="0.3">
      <c r="A28" s="137" t="s">
        <v>44</v>
      </c>
      <c r="B28" s="138"/>
      <c r="C28" s="138"/>
      <c r="D28" s="138"/>
      <c r="E28" s="139"/>
      <c r="F28" s="65">
        <f>IF(F7&gt;1,F7+F12+F20+F26,F7*1)</f>
        <v>0</v>
      </c>
    </row>
    <row r="29" spans="1:6" ht="14.4" x14ac:dyDescent="0.3">
      <c r="A29" s="66"/>
      <c r="B29" s="66"/>
      <c r="C29" s="66"/>
      <c r="D29" s="66"/>
      <c r="E29" s="66"/>
      <c r="F29" s="66"/>
    </row>
  </sheetData>
  <sheetProtection algorithmName="SHA-512" hashValue="P+pNekLs6JYSgem3w2ckXZG+pViEaU/PTsUGydOMboxiA8vjGSiXQV5tvy04ncrtmL4cn0n19XiODjRY4r66Lg==" saltValue="7U4h6UXx7q4NuLyIv6vXvA==" spinCount="100000" sheet="1" selectLockedCells="1"/>
  <mergeCells count="12">
    <mergeCell ref="A28:E28"/>
    <mergeCell ref="A1:F1"/>
    <mergeCell ref="A7:E7"/>
    <mergeCell ref="A9:F9"/>
    <mergeCell ref="A12:E12"/>
    <mergeCell ref="A14:D14"/>
    <mergeCell ref="A20:E20"/>
    <mergeCell ref="A22:D22"/>
    <mergeCell ref="A23:D23"/>
    <mergeCell ref="A24:D24"/>
    <mergeCell ref="A25:D25"/>
    <mergeCell ref="A26:E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D7D3B-C09A-447E-9E3D-0394D1AC603A}">
  <sheetPr codeName="Sheet14">
    <tabColor theme="0"/>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45</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92" t="s">
        <v>13</v>
      </c>
      <c r="B4" s="93" t="s">
        <v>3</v>
      </c>
      <c r="C4" s="26" t="s">
        <v>0</v>
      </c>
      <c r="D4" s="25" t="s">
        <v>8</v>
      </c>
      <c r="E4" s="26" t="s">
        <v>1</v>
      </c>
      <c r="F4" s="27" t="s">
        <v>2</v>
      </c>
    </row>
    <row r="5" spans="1:6" s="15" customFormat="1" ht="14.4" thickBot="1" x14ac:dyDescent="0.3">
      <c r="A5" s="94" t="s">
        <v>85</v>
      </c>
      <c r="B5" s="95">
        <v>420</v>
      </c>
      <c r="C5" s="30" t="s">
        <v>0</v>
      </c>
      <c r="D5" s="1">
        <v>0</v>
      </c>
      <c r="E5" s="30" t="s">
        <v>1</v>
      </c>
      <c r="F5" s="32">
        <f t="shared" ref="F5" si="0">B5*D5</f>
        <v>0</v>
      </c>
    </row>
    <row r="6" spans="1:6" ht="14.4" thickBot="1" x14ac:dyDescent="0.3">
      <c r="A6" s="130" t="s">
        <v>11</v>
      </c>
      <c r="B6" s="131"/>
      <c r="C6" s="131"/>
      <c r="D6" s="131"/>
      <c r="E6" s="151"/>
      <c r="F6" s="96">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140</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87" t="s">
        <v>14</v>
      </c>
      <c r="B15" s="46">
        <v>40</v>
      </c>
      <c r="C15" s="30" t="s">
        <v>0</v>
      </c>
      <c r="D15" s="5">
        <v>0</v>
      </c>
      <c r="E15" s="30" t="s">
        <v>1</v>
      </c>
      <c r="F15" s="48">
        <f>B15*D15</f>
        <v>0</v>
      </c>
    </row>
    <row r="16" spans="1:6" x14ac:dyDescent="0.25">
      <c r="A16" s="88" t="s">
        <v>5</v>
      </c>
      <c r="B16" s="50">
        <v>10</v>
      </c>
      <c r="C16" s="51" t="s">
        <v>0</v>
      </c>
      <c r="D16" s="6">
        <v>0</v>
      </c>
      <c r="E16" s="51" t="s">
        <v>1</v>
      </c>
      <c r="F16" s="53">
        <f>B16*D16</f>
        <v>0</v>
      </c>
    </row>
    <row r="17" spans="1:6" x14ac:dyDescent="0.25">
      <c r="A17" s="88" t="s">
        <v>15</v>
      </c>
      <c r="B17" s="50">
        <v>16</v>
      </c>
      <c r="C17" s="51" t="s">
        <v>0</v>
      </c>
      <c r="D17" s="6">
        <v>0</v>
      </c>
      <c r="E17" s="51" t="s">
        <v>1</v>
      </c>
      <c r="F17" s="53">
        <f>B17*D17</f>
        <v>0</v>
      </c>
    </row>
    <row r="18" spans="1:6" ht="14.4" thickBot="1" x14ac:dyDescent="0.3">
      <c r="A18" s="89" t="s">
        <v>4</v>
      </c>
      <c r="B18" s="55">
        <v>10</v>
      </c>
      <c r="C18" s="56" t="s">
        <v>0</v>
      </c>
      <c r="D18" s="7">
        <v>0</v>
      </c>
      <c r="E18" s="56" t="s">
        <v>1</v>
      </c>
      <c r="F18" s="58">
        <f>B18*D18</f>
        <v>0</v>
      </c>
    </row>
    <row r="19" spans="1:6" ht="14.4" thickBot="1" x14ac:dyDescent="0.3">
      <c r="A19" s="130" t="s">
        <v>16</v>
      </c>
      <c r="B19" s="131"/>
      <c r="C19" s="131"/>
      <c r="D19" s="131"/>
      <c r="E19" s="131"/>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46</v>
      </c>
      <c r="B27" s="138"/>
      <c r="C27" s="138"/>
      <c r="D27" s="138"/>
      <c r="E27" s="139"/>
      <c r="F27" s="65">
        <f>IF(F6&gt;1,F6+F11+F19+F25,F6*1)</f>
        <v>0</v>
      </c>
    </row>
    <row r="28" spans="1:6" ht="14.4" x14ac:dyDescent="0.3">
      <c r="A28" s="66"/>
      <c r="B28" s="66"/>
      <c r="C28" s="66"/>
      <c r="D28" s="66"/>
      <c r="E28" s="66"/>
      <c r="F28" s="66"/>
    </row>
  </sheetData>
  <sheetProtection algorithmName="SHA-512" hashValue="+jjIRvc7JXYiS/jD49wYQBbQes9Ph6OTZ2UZhgWd3T5k369jk+nh2cPg7SiDuc4y3IxnDu5FMzFK4Sfj0StGRw==" saltValue="oa6rcqUq/fYRbwQcQV+xsg=="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BE17C-080D-46E8-8A3F-D9C578CA237C}">
  <sheetPr codeName="Sheet15">
    <tabColor theme="0" tint="-4.9989318521683403E-2"/>
  </sheetPr>
  <dimension ref="A1:F28"/>
  <sheetViews>
    <sheetView view="pageBreakPreview" topLeftCell="A3"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47</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6" t="s">
        <v>3</v>
      </c>
      <c r="C4" s="26" t="s">
        <v>0</v>
      </c>
      <c r="D4" s="26" t="s">
        <v>8</v>
      </c>
      <c r="E4" s="26" t="s">
        <v>1</v>
      </c>
      <c r="F4" s="90" t="s">
        <v>2</v>
      </c>
    </row>
    <row r="5" spans="1:6" s="15" customFormat="1" ht="14.4" thickBot="1" x14ac:dyDescent="0.3">
      <c r="A5" s="85" t="s">
        <v>85</v>
      </c>
      <c r="B5" s="29">
        <v>40</v>
      </c>
      <c r="C5" s="30" t="s">
        <v>0</v>
      </c>
      <c r="D5" s="1">
        <v>0</v>
      </c>
      <c r="E5" s="30" t="s">
        <v>1</v>
      </c>
      <c r="F5" s="32">
        <f t="shared" ref="F5" si="0">B5*D5</f>
        <v>0</v>
      </c>
    </row>
    <row r="6" spans="1:6" s="20" customFormat="1" ht="15" thickBot="1" x14ac:dyDescent="0.35">
      <c r="A6" s="149" t="s">
        <v>11</v>
      </c>
      <c r="B6" s="150"/>
      <c r="C6" s="150"/>
      <c r="D6" s="150"/>
      <c r="E6" s="150"/>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ht="28.8" thickBot="1" x14ac:dyDescent="0.3">
      <c r="A9" s="24" t="s">
        <v>13</v>
      </c>
      <c r="B9" s="26" t="s">
        <v>3</v>
      </c>
      <c r="C9" s="26" t="s">
        <v>0</v>
      </c>
      <c r="D9" s="26" t="s">
        <v>8</v>
      </c>
      <c r="E9" s="26" t="s">
        <v>1</v>
      </c>
      <c r="F9" s="90" t="s">
        <v>2</v>
      </c>
    </row>
    <row r="10" spans="1:6" ht="14.4" thickBot="1" x14ac:dyDescent="0.3">
      <c r="A10" s="36" t="s">
        <v>97</v>
      </c>
      <c r="B10" s="37">
        <v>24</v>
      </c>
      <c r="C10" s="38" t="s">
        <v>0</v>
      </c>
      <c r="D10" s="4">
        <v>0</v>
      </c>
      <c r="E10" s="40" t="s">
        <v>1</v>
      </c>
      <c r="F10" s="41">
        <f>B10*D10</f>
        <v>0</v>
      </c>
    </row>
    <row r="11" spans="1:6" ht="14.4" thickBot="1" x14ac:dyDescent="0.3">
      <c r="A11" s="152" t="s">
        <v>12</v>
      </c>
      <c r="B11" s="153"/>
      <c r="C11" s="153"/>
      <c r="D11" s="153"/>
      <c r="E11" s="153"/>
      <c r="F11" s="42">
        <f>SUM(F10)</f>
        <v>0</v>
      </c>
    </row>
    <row r="12" spans="1:6" x14ac:dyDescent="0.25">
      <c r="A12" s="34"/>
      <c r="B12" s="34"/>
      <c r="C12" s="34"/>
      <c r="D12" s="34"/>
      <c r="E12" s="34"/>
      <c r="F12" s="43"/>
    </row>
    <row r="13" spans="1:6" s="20" customFormat="1" ht="15" thickBot="1" x14ac:dyDescent="0.35">
      <c r="A13" s="135" t="s">
        <v>9</v>
      </c>
      <c r="B13" s="135"/>
      <c r="C13" s="135"/>
      <c r="D13" s="135"/>
      <c r="E13" s="44"/>
      <c r="F13" s="44"/>
    </row>
    <row r="14" spans="1:6" s="20" customFormat="1" ht="28.8" thickBot="1" x14ac:dyDescent="0.35">
      <c r="A14" s="24" t="s">
        <v>13</v>
      </c>
      <c r="B14" s="26" t="s">
        <v>3</v>
      </c>
      <c r="C14" s="26" t="s">
        <v>0</v>
      </c>
      <c r="D14" s="26" t="s">
        <v>8</v>
      </c>
      <c r="E14" s="26" t="s">
        <v>1</v>
      </c>
      <c r="F14" s="90" t="s">
        <v>2</v>
      </c>
    </row>
    <row r="15" spans="1:6" x14ac:dyDescent="0.25">
      <c r="A15" s="45" t="s">
        <v>14</v>
      </c>
      <c r="B15" s="46">
        <v>120</v>
      </c>
      <c r="C15" s="30" t="s">
        <v>0</v>
      </c>
      <c r="D15" s="5">
        <v>0</v>
      </c>
      <c r="E15" s="30" t="s">
        <v>1</v>
      </c>
      <c r="F15" s="48">
        <f>B15*D15</f>
        <v>0</v>
      </c>
    </row>
    <row r="16" spans="1:6" x14ac:dyDescent="0.25">
      <c r="A16" s="49" t="s">
        <v>5</v>
      </c>
      <c r="B16" s="50">
        <v>40</v>
      </c>
      <c r="C16" s="51" t="s">
        <v>0</v>
      </c>
      <c r="D16" s="6">
        <v>0</v>
      </c>
      <c r="E16" s="51" t="s">
        <v>1</v>
      </c>
      <c r="F16" s="53">
        <f>B16*D16</f>
        <v>0</v>
      </c>
    </row>
    <row r="17" spans="1:6" x14ac:dyDescent="0.25">
      <c r="A17" s="49" t="s">
        <v>15</v>
      </c>
      <c r="B17" s="50">
        <v>40</v>
      </c>
      <c r="C17" s="51" t="s">
        <v>0</v>
      </c>
      <c r="D17" s="6">
        <v>0</v>
      </c>
      <c r="E17" s="51" t="s">
        <v>1</v>
      </c>
      <c r="F17" s="53">
        <f>B17*D17</f>
        <v>0</v>
      </c>
    </row>
    <row r="18" spans="1:6" ht="14.4" thickBot="1" x14ac:dyDescent="0.3">
      <c r="A18" s="54" t="s">
        <v>4</v>
      </c>
      <c r="B18" s="55">
        <v>40</v>
      </c>
      <c r="C18" s="56" t="s">
        <v>0</v>
      </c>
      <c r="D18" s="7">
        <v>0</v>
      </c>
      <c r="E18" s="56" t="s">
        <v>1</v>
      </c>
      <c r="F18" s="58">
        <f>B18*D18</f>
        <v>0</v>
      </c>
    </row>
    <row r="19" spans="1:6" ht="14.4" thickBot="1" x14ac:dyDescent="0.3">
      <c r="A19" s="152" t="s">
        <v>16</v>
      </c>
      <c r="B19" s="153"/>
      <c r="C19" s="153"/>
      <c r="D19" s="153"/>
      <c r="E19" s="153"/>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90"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48</v>
      </c>
      <c r="B27" s="138"/>
      <c r="C27" s="138"/>
      <c r="D27" s="138"/>
      <c r="E27" s="139"/>
      <c r="F27" s="65">
        <f>IF(F6&gt;1,F6+F11+F19+F25,F6*1)</f>
        <v>0</v>
      </c>
    </row>
    <row r="28" spans="1:6" ht="14.4" x14ac:dyDescent="0.3">
      <c r="A28" s="66"/>
      <c r="B28" s="66"/>
      <c r="C28" s="66"/>
      <c r="D28" s="66"/>
      <c r="E28" s="66"/>
      <c r="F28" s="66"/>
    </row>
  </sheetData>
  <sheetProtection algorithmName="SHA-512" hashValue="2P+onTpoQSA/fq9WFa0XFvztDysz+zPQ5J7XUXEiBc7abnIDbDKmHcCG6aZOhd9zZfQo8DI+iLHz83UKoC4vsA==" saltValue="rx+mQTPBkW1Z8zJjxpm7iA=="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AA35A-CCC7-4E47-B010-6030C3164359}">
  <sheetPr codeName="Sheet17">
    <tabColor theme="0" tint="-4.9989318521683403E-2"/>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51</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85" t="s">
        <v>94</v>
      </c>
      <c r="B5" s="29">
        <v>160</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16</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8</v>
      </c>
      <c r="C15" s="30" t="s">
        <v>0</v>
      </c>
      <c r="D15" s="5">
        <v>0</v>
      </c>
      <c r="E15" s="30" t="s">
        <v>1</v>
      </c>
      <c r="F15" s="48">
        <f>B15*D15</f>
        <v>0</v>
      </c>
    </row>
    <row r="16" spans="1:6" x14ac:dyDescent="0.25">
      <c r="A16" s="49" t="s">
        <v>5</v>
      </c>
      <c r="B16" s="50">
        <v>8</v>
      </c>
      <c r="C16" s="51" t="s">
        <v>0</v>
      </c>
      <c r="D16" s="6">
        <v>0</v>
      </c>
      <c r="E16" s="51" t="s">
        <v>1</v>
      </c>
      <c r="F16" s="53">
        <f>B16*D16</f>
        <v>0</v>
      </c>
    </row>
    <row r="17" spans="1:6" x14ac:dyDescent="0.25">
      <c r="A17" s="49" t="s">
        <v>15</v>
      </c>
      <c r="B17" s="50">
        <v>8</v>
      </c>
      <c r="C17" s="51" t="s">
        <v>0</v>
      </c>
      <c r="D17" s="6">
        <v>0</v>
      </c>
      <c r="E17" s="51" t="s">
        <v>1</v>
      </c>
      <c r="F17" s="53">
        <f>B17*D17</f>
        <v>0</v>
      </c>
    </row>
    <row r="18" spans="1:6" ht="14.4" thickBot="1" x14ac:dyDescent="0.3">
      <c r="A18" s="54" t="s">
        <v>4</v>
      </c>
      <c r="B18" s="55">
        <v>40</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30000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30000</v>
      </c>
    </row>
    <row r="26" spans="1:6" ht="15" thickBot="1" x14ac:dyDescent="0.35">
      <c r="A26" s="64"/>
      <c r="B26" s="64"/>
      <c r="C26" s="64"/>
      <c r="D26" s="64"/>
      <c r="E26" s="64"/>
      <c r="F26" s="64"/>
    </row>
    <row r="27" spans="1:6" ht="14.4" thickBot="1" x14ac:dyDescent="0.3">
      <c r="A27" s="137" t="s">
        <v>52</v>
      </c>
      <c r="B27" s="138"/>
      <c r="C27" s="138"/>
      <c r="D27" s="138"/>
      <c r="E27" s="139"/>
      <c r="F27" s="65">
        <f>IF(F6&gt;1,F6+F11+F19+F25,F6*1)</f>
        <v>0</v>
      </c>
    </row>
    <row r="28" spans="1:6" ht="14.4" x14ac:dyDescent="0.3">
      <c r="A28" s="66"/>
      <c r="B28" s="66"/>
      <c r="C28" s="66"/>
      <c r="D28" s="66"/>
      <c r="E28" s="66"/>
      <c r="F28" s="66"/>
    </row>
  </sheetData>
  <sheetProtection algorithmName="SHA-512" hashValue="SUAQE7a002EUJeU0/oavLJFwToTfyre8PVfpvTA+YDFQK/EDxJGY6i33Hld7463/9FDQPGZU22NEFBHkN5Xxig==" saltValue="uYiOAp7c5C1s5K2lM50OSg=="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9D73B-EA41-4154-BF26-7D56AEFA6BAE}">
  <sheetPr codeName="Sheet18"/>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54</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85" t="s">
        <v>85</v>
      </c>
      <c r="B5" s="29">
        <v>72</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24</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72</v>
      </c>
      <c r="C15" s="30" t="s">
        <v>0</v>
      </c>
      <c r="D15" s="5">
        <v>0</v>
      </c>
      <c r="E15" s="30" t="s">
        <v>1</v>
      </c>
      <c r="F15" s="48">
        <f>B15*D15</f>
        <v>0</v>
      </c>
    </row>
    <row r="16" spans="1:6" x14ac:dyDescent="0.25">
      <c r="A16" s="49" t="s">
        <v>5</v>
      </c>
      <c r="B16" s="50">
        <v>8</v>
      </c>
      <c r="C16" s="51" t="s">
        <v>0</v>
      </c>
      <c r="D16" s="6">
        <v>0</v>
      </c>
      <c r="E16" s="51" t="s">
        <v>1</v>
      </c>
      <c r="F16" s="53">
        <f>B16*D16</f>
        <v>0</v>
      </c>
    </row>
    <row r="17" spans="1:6" x14ac:dyDescent="0.25">
      <c r="A17" s="49" t="s">
        <v>15</v>
      </c>
      <c r="B17" s="50">
        <v>8</v>
      </c>
      <c r="C17" s="51" t="s">
        <v>0</v>
      </c>
      <c r="D17" s="6">
        <v>0</v>
      </c>
      <c r="E17" s="51" t="s">
        <v>1</v>
      </c>
      <c r="F17" s="53">
        <f>B17*D17</f>
        <v>0</v>
      </c>
    </row>
    <row r="18" spans="1:6" ht="14.4" thickBot="1" x14ac:dyDescent="0.3">
      <c r="A18" s="54" t="s">
        <v>4</v>
      </c>
      <c r="B18" s="55">
        <v>8</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53</v>
      </c>
      <c r="B27" s="138"/>
      <c r="C27" s="138"/>
      <c r="D27" s="138"/>
      <c r="E27" s="139"/>
      <c r="F27" s="65">
        <f>IF(F6&gt;1,F6+F11+F19+F25,F6*1)</f>
        <v>0</v>
      </c>
    </row>
    <row r="28" spans="1:6" ht="14.4" x14ac:dyDescent="0.3">
      <c r="A28" s="66"/>
      <c r="B28" s="66"/>
      <c r="C28" s="66"/>
      <c r="D28" s="66"/>
      <c r="E28" s="66"/>
      <c r="F28" s="66"/>
    </row>
  </sheetData>
  <sheetProtection algorithmName="SHA-512" hashValue="YXitUoC+awQSM1/5KP4hHZE6PVAUNDL4/Q/xjolNzsANleskFHoOsoI4RXIOez4EtdWKFobPScPET7xSgSjUIA==" saltValue="RuoYbfbbfObatlIMcEp91A=="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FC45C-D46A-454A-A724-89028CA294B2}">
  <sheetPr codeName="Sheet19">
    <tabColor theme="0" tint="-4.9989318521683403E-2"/>
  </sheetPr>
  <dimension ref="A1:F29"/>
  <sheetViews>
    <sheetView view="pageBreakPreview" zoomScaleNormal="100" zoomScaleSheetLayoutView="100" workbookViewId="0">
      <selection activeCell="D11" sqref="D11"/>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56</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85" t="s">
        <v>94</v>
      </c>
      <c r="B5" s="29">
        <v>276</v>
      </c>
      <c r="C5" s="30" t="s">
        <v>0</v>
      </c>
      <c r="D5" s="1">
        <v>0</v>
      </c>
      <c r="E5" s="30" t="s">
        <v>1</v>
      </c>
      <c r="F5" s="32">
        <f t="shared" ref="F5:F6" si="0">B5*D5</f>
        <v>0</v>
      </c>
    </row>
    <row r="6" spans="1:6" ht="13.95" customHeight="1" thickBot="1" x14ac:dyDescent="0.3">
      <c r="A6" s="91" t="s">
        <v>95</v>
      </c>
      <c r="B6" s="78">
        <v>92</v>
      </c>
      <c r="C6" s="56" t="s">
        <v>0</v>
      </c>
      <c r="D6" s="3">
        <v>0</v>
      </c>
      <c r="E6" s="56" t="s">
        <v>1</v>
      </c>
      <c r="F6" s="79">
        <f t="shared" si="0"/>
        <v>0</v>
      </c>
    </row>
    <row r="7" spans="1:6" ht="14.4" thickBot="1" x14ac:dyDescent="0.3">
      <c r="A7" s="130" t="s">
        <v>11</v>
      </c>
      <c r="B7" s="131"/>
      <c r="C7" s="131"/>
      <c r="D7" s="131"/>
      <c r="E7" s="131"/>
      <c r="F7" s="33">
        <f>SUM(F5:F6)</f>
        <v>0</v>
      </c>
    </row>
    <row r="8" spans="1:6" s="20" customFormat="1" ht="14.4" x14ac:dyDescent="0.3">
      <c r="A8" s="34"/>
      <c r="B8" s="34"/>
      <c r="C8" s="34"/>
      <c r="D8" s="34"/>
      <c r="E8" s="34"/>
      <c r="F8" s="35"/>
    </row>
    <row r="9" spans="1:6" s="20" customFormat="1" ht="15" thickBot="1" x14ac:dyDescent="0.35">
      <c r="A9" s="132" t="s">
        <v>10</v>
      </c>
      <c r="B9" s="132"/>
      <c r="C9" s="132"/>
      <c r="D9" s="132"/>
      <c r="E9" s="132"/>
      <c r="F9" s="132"/>
    </row>
    <row r="10" spans="1:6" s="20" customFormat="1" ht="28.8" thickBot="1" x14ac:dyDescent="0.35">
      <c r="A10" s="24" t="s">
        <v>13</v>
      </c>
      <c r="B10" s="25" t="s">
        <v>3</v>
      </c>
      <c r="C10" s="26" t="s">
        <v>0</v>
      </c>
      <c r="D10" s="25" t="s">
        <v>8</v>
      </c>
      <c r="E10" s="26" t="s">
        <v>1</v>
      </c>
      <c r="F10" s="27" t="s">
        <v>2</v>
      </c>
    </row>
    <row r="11" spans="1:6" ht="14.4" thickBot="1" x14ac:dyDescent="0.3">
      <c r="A11" s="86" t="s">
        <v>97</v>
      </c>
      <c r="B11" s="37">
        <v>120</v>
      </c>
      <c r="C11" s="38" t="s">
        <v>0</v>
      </c>
      <c r="D11" s="4">
        <v>0</v>
      </c>
      <c r="E11" s="40" t="s">
        <v>1</v>
      </c>
      <c r="F11" s="41">
        <f>B11*D11</f>
        <v>0</v>
      </c>
    </row>
    <row r="12" spans="1:6" ht="14.4" thickBot="1" x14ac:dyDescent="0.3">
      <c r="A12" s="133" t="s">
        <v>12</v>
      </c>
      <c r="B12" s="134"/>
      <c r="C12" s="134"/>
      <c r="D12" s="134"/>
      <c r="E12" s="134"/>
      <c r="F12" s="42">
        <f>SUM(F11)</f>
        <v>0</v>
      </c>
    </row>
    <row r="13" spans="1:6" x14ac:dyDescent="0.25">
      <c r="A13" s="34"/>
      <c r="B13" s="34"/>
      <c r="C13" s="34"/>
      <c r="D13" s="34"/>
      <c r="E13" s="34"/>
      <c r="F13" s="43"/>
    </row>
    <row r="14" spans="1:6" ht="14.4" thickBot="1" x14ac:dyDescent="0.3">
      <c r="A14" s="135" t="s">
        <v>9</v>
      </c>
      <c r="B14" s="135"/>
      <c r="C14" s="135"/>
      <c r="D14" s="135"/>
      <c r="E14" s="44"/>
      <c r="F14" s="44"/>
    </row>
    <row r="15" spans="1:6" s="20" customFormat="1" ht="28.8" thickBot="1" x14ac:dyDescent="0.35">
      <c r="A15" s="24" t="s">
        <v>13</v>
      </c>
      <c r="B15" s="25" t="s">
        <v>3</v>
      </c>
      <c r="C15" s="26" t="s">
        <v>0</v>
      </c>
      <c r="D15" s="25" t="s">
        <v>8</v>
      </c>
      <c r="E15" s="26" t="s">
        <v>1</v>
      </c>
      <c r="F15" s="27" t="s">
        <v>2</v>
      </c>
    </row>
    <row r="16" spans="1:6" s="20" customFormat="1" ht="14.4" x14ac:dyDescent="0.3">
      <c r="A16" s="87" t="s">
        <v>14</v>
      </c>
      <c r="B16" s="46">
        <v>120</v>
      </c>
      <c r="C16" s="30" t="s">
        <v>0</v>
      </c>
      <c r="D16" s="5">
        <v>0</v>
      </c>
      <c r="E16" s="30" t="s">
        <v>1</v>
      </c>
      <c r="F16" s="48">
        <f>B16*D16</f>
        <v>0</v>
      </c>
    </row>
    <row r="17" spans="1:6" x14ac:dyDescent="0.25">
      <c r="A17" s="88" t="s">
        <v>5</v>
      </c>
      <c r="B17" s="50">
        <v>40</v>
      </c>
      <c r="C17" s="51" t="s">
        <v>0</v>
      </c>
      <c r="D17" s="6">
        <v>0</v>
      </c>
      <c r="E17" s="51" t="s">
        <v>1</v>
      </c>
      <c r="F17" s="53">
        <f>B17*D17</f>
        <v>0</v>
      </c>
    </row>
    <row r="18" spans="1:6" x14ac:dyDescent="0.25">
      <c r="A18" s="88" t="s">
        <v>15</v>
      </c>
      <c r="B18" s="50">
        <v>120</v>
      </c>
      <c r="C18" s="51" t="s">
        <v>0</v>
      </c>
      <c r="D18" s="6">
        <v>0</v>
      </c>
      <c r="E18" s="51" t="s">
        <v>1</v>
      </c>
      <c r="F18" s="53">
        <f>B18*D18</f>
        <v>0</v>
      </c>
    </row>
    <row r="19" spans="1:6" ht="14.4" thickBot="1" x14ac:dyDescent="0.3">
      <c r="A19" s="89" t="s">
        <v>4</v>
      </c>
      <c r="B19" s="55">
        <v>120</v>
      </c>
      <c r="C19" s="56" t="s">
        <v>0</v>
      </c>
      <c r="D19" s="7">
        <v>0</v>
      </c>
      <c r="E19" s="56" t="s">
        <v>1</v>
      </c>
      <c r="F19" s="58">
        <f>B19*D19</f>
        <v>0</v>
      </c>
    </row>
    <row r="20" spans="1:6" ht="14.4" thickBot="1" x14ac:dyDescent="0.3">
      <c r="A20" s="133" t="s">
        <v>16</v>
      </c>
      <c r="B20" s="134"/>
      <c r="C20" s="134"/>
      <c r="D20" s="134"/>
      <c r="E20" s="134"/>
      <c r="F20" s="59">
        <f>SUM(F16:F19)</f>
        <v>0</v>
      </c>
    </row>
    <row r="21" spans="1:6" x14ac:dyDescent="0.25">
      <c r="A21" s="34"/>
      <c r="B21" s="34"/>
      <c r="C21" s="34"/>
      <c r="D21" s="34"/>
      <c r="E21" s="34"/>
      <c r="F21" s="60"/>
    </row>
    <row r="22" spans="1:6" ht="14.4" thickBot="1" x14ac:dyDescent="0.3">
      <c r="A22" s="135" t="s">
        <v>19</v>
      </c>
      <c r="B22" s="135"/>
      <c r="C22" s="135"/>
      <c r="D22" s="135"/>
      <c r="E22" s="44"/>
      <c r="F22" s="44"/>
    </row>
    <row r="23" spans="1:6" ht="14.4" thickBot="1" x14ac:dyDescent="0.3">
      <c r="A23" s="140" t="s">
        <v>13</v>
      </c>
      <c r="B23" s="141"/>
      <c r="C23" s="141"/>
      <c r="D23" s="142"/>
      <c r="E23" s="26" t="s">
        <v>1</v>
      </c>
      <c r="F23" s="27" t="s">
        <v>2</v>
      </c>
    </row>
    <row r="24" spans="1:6" x14ac:dyDescent="0.25">
      <c r="A24" s="154" t="s">
        <v>20</v>
      </c>
      <c r="B24" s="155"/>
      <c r="C24" s="155"/>
      <c r="D24" s="156"/>
      <c r="E24" s="30" t="s">
        <v>1</v>
      </c>
      <c r="F24" s="61">
        <v>50000</v>
      </c>
    </row>
    <row r="25" spans="1:6" ht="14.4" thickBot="1" x14ac:dyDescent="0.3">
      <c r="A25" s="157" t="s">
        <v>21</v>
      </c>
      <c r="B25" s="158"/>
      <c r="C25" s="158"/>
      <c r="D25" s="159"/>
      <c r="E25" s="62" t="s">
        <v>1</v>
      </c>
      <c r="F25" s="63">
        <f>SUM(F7+F12+F20)*0.2</f>
        <v>0</v>
      </c>
    </row>
    <row r="26" spans="1:6" ht="14.4" thickBot="1" x14ac:dyDescent="0.3">
      <c r="A26" s="133" t="s">
        <v>17</v>
      </c>
      <c r="B26" s="134"/>
      <c r="C26" s="134"/>
      <c r="D26" s="134"/>
      <c r="E26" s="134"/>
      <c r="F26" s="59">
        <f>SUM(F24:F25)</f>
        <v>50000</v>
      </c>
    </row>
    <row r="27" spans="1:6" ht="15" thickBot="1" x14ac:dyDescent="0.35">
      <c r="A27" s="64"/>
      <c r="B27" s="64"/>
      <c r="C27" s="64"/>
      <c r="D27" s="64"/>
      <c r="E27" s="64"/>
      <c r="F27" s="64"/>
    </row>
    <row r="28" spans="1:6" ht="14.4" thickBot="1" x14ac:dyDescent="0.3">
      <c r="A28" s="137" t="s">
        <v>55</v>
      </c>
      <c r="B28" s="138"/>
      <c r="C28" s="138"/>
      <c r="D28" s="138"/>
      <c r="E28" s="139"/>
      <c r="F28" s="65">
        <f>IF(F7&gt;1,F7+F12+F20+F26,F7*1)</f>
        <v>0</v>
      </c>
    </row>
    <row r="29" spans="1:6" ht="14.4" x14ac:dyDescent="0.3">
      <c r="A29" s="66"/>
      <c r="B29" s="66"/>
      <c r="C29" s="66"/>
      <c r="D29" s="66"/>
      <c r="E29" s="66"/>
      <c r="F29" s="66"/>
    </row>
  </sheetData>
  <sheetProtection algorithmName="SHA-512" hashValue="7A59NJ+sExdLvVpnxocxa8YvHGvpHZb1Ncbw8/XGL1ZvWV6hHmTdXO3aKFaaj9lxC3HlkGjPlfE51rMA/wmVGA==" saltValue="ERrtY4SQAgssFCyvcYsk3A==" spinCount="100000" sheet="1" selectLockedCells="1"/>
  <mergeCells count="12">
    <mergeCell ref="A28:E28"/>
    <mergeCell ref="A1:F1"/>
    <mergeCell ref="A7:E7"/>
    <mergeCell ref="A9:F9"/>
    <mergeCell ref="A12:E12"/>
    <mergeCell ref="A14:D14"/>
    <mergeCell ref="A20:E20"/>
    <mergeCell ref="A22:D22"/>
    <mergeCell ref="A23:D23"/>
    <mergeCell ref="A24:D24"/>
    <mergeCell ref="A25:D25"/>
    <mergeCell ref="A26:E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5EB9F-39B8-4378-A025-3BB554962CD3}">
  <sheetPr codeName="Sheet20">
    <tabColor theme="0" tint="-4.9989318521683403E-2"/>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57</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85" t="s">
        <v>85</v>
      </c>
      <c r="B5" s="29">
        <v>240</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24</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96</v>
      </c>
      <c r="C15" s="30" t="s">
        <v>0</v>
      </c>
      <c r="D15" s="5">
        <v>0</v>
      </c>
      <c r="E15" s="30" t="s">
        <v>1</v>
      </c>
      <c r="F15" s="48">
        <f>B15*D15</f>
        <v>0</v>
      </c>
    </row>
    <row r="16" spans="1:6" x14ac:dyDescent="0.25">
      <c r="A16" s="49" t="s">
        <v>5</v>
      </c>
      <c r="B16" s="50">
        <v>24</v>
      </c>
      <c r="C16" s="51" t="s">
        <v>0</v>
      </c>
      <c r="D16" s="6">
        <v>0</v>
      </c>
      <c r="E16" s="51" t="s">
        <v>1</v>
      </c>
      <c r="F16" s="53">
        <f>B16*D16</f>
        <v>0</v>
      </c>
    </row>
    <row r="17" spans="1:6" x14ac:dyDescent="0.25">
      <c r="A17" s="49" t="s">
        <v>15</v>
      </c>
      <c r="B17" s="50">
        <v>96</v>
      </c>
      <c r="C17" s="51" t="s">
        <v>0</v>
      </c>
      <c r="D17" s="6">
        <v>0</v>
      </c>
      <c r="E17" s="51" t="s">
        <v>1</v>
      </c>
      <c r="F17" s="53">
        <f>B17*D17</f>
        <v>0</v>
      </c>
    </row>
    <row r="18" spans="1:6" ht="14.4" thickBot="1" x14ac:dyDescent="0.3">
      <c r="A18" s="54" t="s">
        <v>4</v>
      </c>
      <c r="B18" s="55">
        <v>96</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36</v>
      </c>
      <c r="B27" s="138"/>
      <c r="C27" s="138"/>
      <c r="D27" s="138"/>
      <c r="E27" s="139"/>
      <c r="F27" s="65">
        <f>IF(F6&gt;1,F6+F11+F19+F25,F6*1)</f>
        <v>0</v>
      </c>
    </row>
    <row r="28" spans="1:6" ht="14.4" x14ac:dyDescent="0.3">
      <c r="A28" s="66"/>
      <c r="B28" s="66"/>
      <c r="C28" s="66"/>
      <c r="D28" s="66"/>
      <c r="E28" s="66"/>
      <c r="F28" s="66"/>
    </row>
  </sheetData>
  <sheetProtection algorithmName="SHA-512" hashValue="xdQtbrppsQJFcJCwyYx3Op9XA2RfCQglYlYlNKID42XA8o+7Nv6jR9Fi9JfwuX6nwAZyvCIhntClzXLJjfe28g==" saltValue="i4q/uv7hw6N3uMaa4E4d2g=="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AF6F5-21EA-4048-9540-8027DC65324E}">
  <sheetPr codeName="Sheet21">
    <tabColor theme="0" tint="-4.9989318521683403E-2"/>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59</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6" t="s">
        <v>3</v>
      </c>
      <c r="C4" s="26" t="s">
        <v>0</v>
      </c>
      <c r="D4" s="26" t="s">
        <v>8</v>
      </c>
      <c r="E4" s="26" t="s">
        <v>1</v>
      </c>
      <c r="F4" s="90" t="s">
        <v>2</v>
      </c>
    </row>
    <row r="5" spans="1:6" s="15" customFormat="1" ht="14.4" thickBot="1" x14ac:dyDescent="0.3">
      <c r="A5" s="85" t="s">
        <v>85</v>
      </c>
      <c r="B5" s="29">
        <v>270</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6" t="s">
        <v>3</v>
      </c>
      <c r="C9" s="26" t="s">
        <v>0</v>
      </c>
      <c r="D9" s="26" t="s">
        <v>8</v>
      </c>
      <c r="E9" s="26" t="s">
        <v>1</v>
      </c>
      <c r="F9" s="90" t="s">
        <v>2</v>
      </c>
    </row>
    <row r="10" spans="1:6" ht="14.4" thickBot="1" x14ac:dyDescent="0.3">
      <c r="A10" s="36" t="s">
        <v>97</v>
      </c>
      <c r="B10" s="37">
        <v>90</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6" t="s">
        <v>3</v>
      </c>
      <c r="C14" s="26" t="s">
        <v>0</v>
      </c>
      <c r="D14" s="26" t="s">
        <v>8</v>
      </c>
      <c r="E14" s="26" t="s">
        <v>1</v>
      </c>
      <c r="F14" s="90" t="s">
        <v>2</v>
      </c>
    </row>
    <row r="15" spans="1:6" s="20" customFormat="1" ht="14.4" x14ac:dyDescent="0.3">
      <c r="A15" s="45" t="s">
        <v>14</v>
      </c>
      <c r="B15" s="46">
        <v>90</v>
      </c>
      <c r="C15" s="30" t="s">
        <v>0</v>
      </c>
      <c r="D15" s="5">
        <v>0</v>
      </c>
      <c r="E15" s="30" t="s">
        <v>1</v>
      </c>
      <c r="F15" s="48">
        <f>B15*D15</f>
        <v>0</v>
      </c>
    </row>
    <row r="16" spans="1:6" x14ac:dyDescent="0.25">
      <c r="A16" s="49" t="s">
        <v>5</v>
      </c>
      <c r="B16" s="50">
        <v>8</v>
      </c>
      <c r="C16" s="51" t="s">
        <v>0</v>
      </c>
      <c r="D16" s="6">
        <v>0</v>
      </c>
      <c r="E16" s="51" t="s">
        <v>1</v>
      </c>
      <c r="F16" s="53">
        <f>B16*D16</f>
        <v>0</v>
      </c>
    </row>
    <row r="17" spans="1:6" x14ac:dyDescent="0.25">
      <c r="A17" s="49" t="s">
        <v>15</v>
      </c>
      <c r="B17" s="50">
        <v>40</v>
      </c>
      <c r="C17" s="51" t="s">
        <v>0</v>
      </c>
      <c r="D17" s="6">
        <v>0</v>
      </c>
      <c r="E17" s="51" t="s">
        <v>1</v>
      </c>
      <c r="F17" s="53">
        <f>B17*D17</f>
        <v>0</v>
      </c>
    </row>
    <row r="18" spans="1:6" ht="14.4" thickBot="1" x14ac:dyDescent="0.3">
      <c r="A18" s="54" t="s">
        <v>4</v>
      </c>
      <c r="B18" s="55">
        <v>80</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100000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100000</v>
      </c>
    </row>
    <row r="26" spans="1:6" ht="15" thickBot="1" x14ac:dyDescent="0.35">
      <c r="A26" s="64"/>
      <c r="B26" s="64"/>
      <c r="C26" s="64"/>
      <c r="D26" s="64"/>
      <c r="E26" s="64"/>
      <c r="F26" s="64"/>
    </row>
    <row r="27" spans="1:6" ht="14.4" thickBot="1" x14ac:dyDescent="0.3">
      <c r="A27" s="137" t="s">
        <v>58</v>
      </c>
      <c r="B27" s="138"/>
      <c r="C27" s="138"/>
      <c r="D27" s="138"/>
      <c r="E27" s="139"/>
      <c r="F27" s="65">
        <f>IF(F6&gt;1,F6+F11+F19+F25,F6*1)</f>
        <v>0</v>
      </c>
    </row>
    <row r="28" spans="1:6" ht="14.4" x14ac:dyDescent="0.3">
      <c r="A28" s="66"/>
      <c r="B28" s="66"/>
      <c r="C28" s="66"/>
      <c r="D28" s="66"/>
      <c r="E28" s="66"/>
      <c r="F28" s="66"/>
    </row>
  </sheetData>
  <sheetProtection algorithmName="SHA-512" hashValue="bsYBHaII11ZMJLJHkoqLAm5EdhsduYoRu8HOPfmOs9griKYeRmZjUyE4my2X7Gnw+WGvrK5JDei6RHtDSW85Jg==" saltValue="GKIdQHketN80cOAFtlF2HQ=="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D770-9A70-4F26-BE39-5467080CB9A6}">
  <sheetPr codeName="Sheet22">
    <tabColor theme="0" tint="-4.9989318521683403E-2"/>
  </sheetPr>
  <dimension ref="A1:F28"/>
  <sheetViews>
    <sheetView view="pageBreakPreview" zoomScaleNormal="100" zoomScaleSheetLayoutView="100" workbookViewId="0">
      <selection activeCell="D5" sqref="D5"/>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61</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85" t="s">
        <v>85</v>
      </c>
      <c r="B5" s="29">
        <v>8</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86" t="s">
        <v>97</v>
      </c>
      <c r="B10" s="37">
        <v>8</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87" t="s">
        <v>14</v>
      </c>
      <c r="B15" s="46">
        <v>8</v>
      </c>
      <c r="C15" s="30" t="s">
        <v>0</v>
      </c>
      <c r="D15" s="5">
        <v>0</v>
      </c>
      <c r="E15" s="30" t="s">
        <v>1</v>
      </c>
      <c r="F15" s="48">
        <f>B15*D15</f>
        <v>0</v>
      </c>
    </row>
    <row r="16" spans="1:6" x14ac:dyDescent="0.25">
      <c r="A16" s="88" t="s">
        <v>5</v>
      </c>
      <c r="B16" s="50">
        <v>8</v>
      </c>
      <c r="C16" s="51" t="s">
        <v>0</v>
      </c>
      <c r="D16" s="6">
        <v>0</v>
      </c>
      <c r="E16" s="51" t="s">
        <v>1</v>
      </c>
      <c r="F16" s="53">
        <f>B16*D16</f>
        <v>0</v>
      </c>
    </row>
    <row r="17" spans="1:6" x14ac:dyDescent="0.25">
      <c r="A17" s="88" t="s">
        <v>15</v>
      </c>
      <c r="B17" s="50">
        <v>8</v>
      </c>
      <c r="C17" s="51" t="s">
        <v>0</v>
      </c>
      <c r="D17" s="6">
        <v>0</v>
      </c>
      <c r="E17" s="51" t="s">
        <v>1</v>
      </c>
      <c r="F17" s="53">
        <f>B17*D17</f>
        <v>0</v>
      </c>
    </row>
    <row r="18" spans="1:6" ht="14.4" thickBot="1" x14ac:dyDescent="0.3">
      <c r="A18" s="89" t="s">
        <v>4</v>
      </c>
      <c r="B18" s="55">
        <v>8</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60</v>
      </c>
      <c r="B27" s="138"/>
      <c r="C27" s="138"/>
      <c r="D27" s="138"/>
      <c r="E27" s="139"/>
      <c r="F27" s="65">
        <f>IF(F6&gt;1,F6+F11+F19+F25,F6*1)</f>
        <v>0</v>
      </c>
    </row>
    <row r="28" spans="1:6" ht="14.4" x14ac:dyDescent="0.3">
      <c r="A28" s="66"/>
      <c r="B28" s="66"/>
      <c r="C28" s="66"/>
      <c r="D28" s="66"/>
      <c r="E28" s="66"/>
      <c r="F28" s="66"/>
    </row>
  </sheetData>
  <sheetProtection algorithmName="SHA-512" hashValue="u9jGDuvUb29hk5mjYiLb8oaMiIn1SJw9tJkOw5vcvkCEJRXom6uZb50kpX9demlSbeK6pA4xbtj2Is78fZ1rAQ==" saltValue="DNUokRCKhMXi0Y463TpaSg=="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D719E-577D-4F3A-A9D0-6B179D737BF3}">
  <sheetPr codeName="Sheet23">
    <tabColor theme="0"/>
  </sheetPr>
  <dimension ref="A1:F30"/>
  <sheetViews>
    <sheetView view="pageBreakPreview" zoomScaleNormal="100" zoomScaleSheetLayoutView="100" workbookViewId="0">
      <selection activeCell="D12" sqref="D12"/>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62</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80" t="s">
        <v>13</v>
      </c>
      <c r="B4" s="81" t="s">
        <v>3</v>
      </c>
      <c r="C4" s="26" t="s">
        <v>0</v>
      </c>
      <c r="D4" s="25" t="s">
        <v>8</v>
      </c>
      <c r="E4" s="26" t="s">
        <v>1</v>
      </c>
      <c r="F4" s="27" t="s">
        <v>2</v>
      </c>
    </row>
    <row r="5" spans="1:6" s="15" customFormat="1" x14ac:dyDescent="0.25">
      <c r="A5" s="82" t="s">
        <v>98</v>
      </c>
      <c r="B5" s="68">
        <v>216</v>
      </c>
      <c r="C5" s="30" t="s">
        <v>0</v>
      </c>
      <c r="D5" s="1">
        <v>0</v>
      </c>
      <c r="E5" s="30" t="s">
        <v>1</v>
      </c>
      <c r="F5" s="32">
        <f t="shared" ref="F5:F7" si="0">B5*D5</f>
        <v>0</v>
      </c>
    </row>
    <row r="6" spans="1:6" ht="13.95" customHeight="1" x14ac:dyDescent="0.25">
      <c r="A6" s="83" t="s">
        <v>99</v>
      </c>
      <c r="B6" s="68">
        <v>72</v>
      </c>
      <c r="C6" s="51" t="s">
        <v>0</v>
      </c>
      <c r="D6" s="2">
        <v>0</v>
      </c>
      <c r="E6" s="56"/>
      <c r="F6" s="84"/>
    </row>
    <row r="7" spans="1:6" ht="14.4" thickBot="1" x14ac:dyDescent="0.3">
      <c r="A7" s="83" t="s">
        <v>100</v>
      </c>
      <c r="B7" s="68">
        <v>72</v>
      </c>
      <c r="C7" s="56" t="s">
        <v>0</v>
      </c>
      <c r="D7" s="3">
        <v>0</v>
      </c>
      <c r="E7" s="56" t="s">
        <v>1</v>
      </c>
      <c r="F7" s="79">
        <f t="shared" si="0"/>
        <v>0</v>
      </c>
    </row>
    <row r="8" spans="1:6" s="20" customFormat="1" ht="15" thickBot="1" x14ac:dyDescent="0.35">
      <c r="A8" s="160" t="s">
        <v>11</v>
      </c>
      <c r="B8" s="161"/>
      <c r="C8" s="131"/>
      <c r="D8" s="131"/>
      <c r="E8" s="131"/>
      <c r="F8" s="33">
        <f>SUM(F5:F7)</f>
        <v>0</v>
      </c>
    </row>
    <row r="9" spans="1:6" s="20" customFormat="1" ht="14.4" x14ac:dyDescent="0.3">
      <c r="A9" s="34"/>
      <c r="B9" s="34"/>
      <c r="C9" s="34"/>
      <c r="D9" s="34"/>
      <c r="E9" s="34"/>
      <c r="F9" s="35"/>
    </row>
    <row r="10" spans="1:6" s="20" customFormat="1" ht="15" thickBot="1" x14ac:dyDescent="0.35">
      <c r="A10" s="132" t="s">
        <v>10</v>
      </c>
      <c r="B10" s="132"/>
      <c r="C10" s="132"/>
      <c r="D10" s="132"/>
      <c r="E10" s="132"/>
      <c r="F10" s="132"/>
    </row>
    <row r="11" spans="1:6" ht="28.8" thickBot="1" x14ac:dyDescent="0.35">
      <c r="A11" s="24" t="s">
        <v>13</v>
      </c>
      <c r="B11" s="25" t="s">
        <v>3</v>
      </c>
      <c r="C11" s="26" t="s">
        <v>0</v>
      </c>
      <c r="D11" s="25" t="s">
        <v>8</v>
      </c>
      <c r="E11" s="26" t="s">
        <v>1</v>
      </c>
      <c r="F11" s="27" t="s">
        <v>2</v>
      </c>
    </row>
    <row r="12" spans="1:6" ht="14.4" thickBot="1" x14ac:dyDescent="0.3">
      <c r="A12" s="36" t="s">
        <v>97</v>
      </c>
      <c r="B12" s="37">
        <v>72</v>
      </c>
      <c r="C12" s="38" t="s">
        <v>0</v>
      </c>
      <c r="D12" s="4">
        <v>0</v>
      </c>
      <c r="E12" s="40" t="s">
        <v>1</v>
      </c>
      <c r="F12" s="41">
        <f>B12*D12</f>
        <v>0</v>
      </c>
    </row>
    <row r="13" spans="1:6" ht="14.4" thickBot="1" x14ac:dyDescent="0.3">
      <c r="A13" s="133" t="s">
        <v>12</v>
      </c>
      <c r="B13" s="134"/>
      <c r="C13" s="134"/>
      <c r="D13" s="134"/>
      <c r="E13" s="134"/>
      <c r="F13" s="42">
        <f>SUM(F12)</f>
        <v>0</v>
      </c>
    </row>
    <row r="14" spans="1:6" x14ac:dyDescent="0.25">
      <c r="A14" s="34"/>
      <c r="B14" s="34"/>
      <c r="C14" s="34"/>
      <c r="D14" s="34"/>
      <c r="E14" s="34"/>
      <c r="F14" s="43"/>
    </row>
    <row r="15" spans="1:6" s="20" customFormat="1" ht="15" thickBot="1" x14ac:dyDescent="0.35">
      <c r="A15" s="135" t="s">
        <v>9</v>
      </c>
      <c r="B15" s="135"/>
      <c r="C15" s="135"/>
      <c r="D15" s="135"/>
      <c r="E15" s="44"/>
      <c r="F15" s="44"/>
    </row>
    <row r="16" spans="1:6" s="20" customFormat="1" ht="28.8" thickBot="1" x14ac:dyDescent="0.35">
      <c r="A16" s="24" t="s">
        <v>13</v>
      </c>
      <c r="B16" s="25" t="s">
        <v>3</v>
      </c>
      <c r="C16" s="26" t="s">
        <v>0</v>
      </c>
      <c r="D16" s="25" t="s">
        <v>8</v>
      </c>
      <c r="E16" s="26" t="s">
        <v>1</v>
      </c>
      <c r="F16" s="27" t="s">
        <v>2</v>
      </c>
    </row>
    <row r="17" spans="1:6" x14ac:dyDescent="0.25">
      <c r="A17" s="45" t="s">
        <v>14</v>
      </c>
      <c r="B17" s="46">
        <v>72</v>
      </c>
      <c r="C17" s="30" t="s">
        <v>0</v>
      </c>
      <c r="D17" s="5">
        <v>0</v>
      </c>
      <c r="E17" s="30" t="s">
        <v>1</v>
      </c>
      <c r="F17" s="48">
        <f>B17*D17</f>
        <v>0</v>
      </c>
    </row>
    <row r="18" spans="1:6" x14ac:dyDescent="0.25">
      <c r="A18" s="49" t="s">
        <v>5</v>
      </c>
      <c r="B18" s="50">
        <v>72</v>
      </c>
      <c r="C18" s="51" t="s">
        <v>0</v>
      </c>
      <c r="D18" s="6">
        <v>0</v>
      </c>
      <c r="E18" s="51" t="s">
        <v>1</v>
      </c>
      <c r="F18" s="53">
        <f>B18*D18</f>
        <v>0</v>
      </c>
    </row>
    <row r="19" spans="1:6" x14ac:dyDescent="0.25">
      <c r="A19" s="49" t="s">
        <v>15</v>
      </c>
      <c r="B19" s="50">
        <v>72</v>
      </c>
      <c r="C19" s="51" t="s">
        <v>0</v>
      </c>
      <c r="D19" s="6">
        <v>0</v>
      </c>
      <c r="E19" s="51" t="s">
        <v>1</v>
      </c>
      <c r="F19" s="53">
        <f>B19*D19</f>
        <v>0</v>
      </c>
    </row>
    <row r="20" spans="1:6" ht="14.4" thickBot="1" x14ac:dyDescent="0.3">
      <c r="A20" s="54" t="s">
        <v>4</v>
      </c>
      <c r="B20" s="55">
        <v>72</v>
      </c>
      <c r="C20" s="56" t="s">
        <v>0</v>
      </c>
      <c r="D20" s="7">
        <v>0</v>
      </c>
      <c r="E20" s="56" t="s">
        <v>1</v>
      </c>
      <c r="F20" s="58">
        <f>B20*D20</f>
        <v>0</v>
      </c>
    </row>
    <row r="21" spans="1:6" ht="14.4" thickBot="1" x14ac:dyDescent="0.3">
      <c r="A21" s="133" t="s">
        <v>16</v>
      </c>
      <c r="B21" s="134"/>
      <c r="C21" s="134"/>
      <c r="D21" s="134"/>
      <c r="E21" s="134"/>
      <c r="F21" s="59">
        <f>SUM(F17:F20)</f>
        <v>0</v>
      </c>
    </row>
    <row r="22" spans="1:6" x14ac:dyDescent="0.25">
      <c r="A22" s="34"/>
      <c r="B22" s="34"/>
      <c r="C22" s="34"/>
      <c r="D22" s="34"/>
      <c r="E22" s="34"/>
      <c r="F22" s="60"/>
    </row>
    <row r="23" spans="1:6" ht="14.4" thickBot="1" x14ac:dyDescent="0.3">
      <c r="A23" s="135" t="s">
        <v>19</v>
      </c>
      <c r="B23" s="135"/>
      <c r="C23" s="135"/>
      <c r="D23" s="135"/>
      <c r="E23" s="44"/>
      <c r="F23" s="44"/>
    </row>
    <row r="24" spans="1:6" ht="14.4" thickBot="1" x14ac:dyDescent="0.3">
      <c r="A24" s="140" t="s">
        <v>13</v>
      </c>
      <c r="B24" s="141"/>
      <c r="C24" s="141"/>
      <c r="D24" s="142"/>
      <c r="E24" s="26" t="s">
        <v>1</v>
      </c>
      <c r="F24" s="27" t="s">
        <v>2</v>
      </c>
    </row>
    <row r="25" spans="1:6" x14ac:dyDescent="0.25">
      <c r="A25" s="143" t="s">
        <v>20</v>
      </c>
      <c r="B25" s="144"/>
      <c r="C25" s="144"/>
      <c r="D25" s="145"/>
      <c r="E25" s="30" t="s">
        <v>1</v>
      </c>
      <c r="F25" s="61">
        <v>50000</v>
      </c>
    </row>
    <row r="26" spans="1:6" ht="14.4" thickBot="1" x14ac:dyDescent="0.3">
      <c r="A26" s="146" t="s">
        <v>21</v>
      </c>
      <c r="B26" s="147"/>
      <c r="C26" s="147"/>
      <c r="D26" s="148"/>
      <c r="E26" s="62" t="s">
        <v>1</v>
      </c>
      <c r="F26" s="63">
        <f>SUM(F8+F13+F21)*0.2</f>
        <v>0</v>
      </c>
    </row>
    <row r="27" spans="1:6" ht="14.4" thickBot="1" x14ac:dyDescent="0.3">
      <c r="A27" s="133" t="s">
        <v>17</v>
      </c>
      <c r="B27" s="134"/>
      <c r="C27" s="134"/>
      <c r="D27" s="134"/>
      <c r="E27" s="134"/>
      <c r="F27" s="59">
        <f>SUM(F25:F26)</f>
        <v>50000</v>
      </c>
    </row>
    <row r="28" spans="1:6" ht="15" thickBot="1" x14ac:dyDescent="0.35">
      <c r="A28" s="64"/>
      <c r="B28" s="64"/>
      <c r="C28" s="64"/>
      <c r="D28" s="64"/>
      <c r="E28" s="64"/>
      <c r="F28" s="64"/>
    </row>
    <row r="29" spans="1:6" ht="14.4" thickBot="1" x14ac:dyDescent="0.3">
      <c r="A29" s="137" t="s">
        <v>63</v>
      </c>
      <c r="B29" s="138"/>
      <c r="C29" s="138"/>
      <c r="D29" s="138"/>
      <c r="E29" s="139"/>
      <c r="F29" s="65">
        <f>IF(F8&gt;1,F8+F13+F21+F27,F8*1)</f>
        <v>0</v>
      </c>
    </row>
    <row r="30" spans="1:6" ht="14.4" x14ac:dyDescent="0.3">
      <c r="A30" s="66"/>
      <c r="B30" s="66"/>
      <c r="C30" s="66"/>
      <c r="D30" s="66"/>
      <c r="E30" s="66"/>
      <c r="F30" s="66"/>
    </row>
  </sheetData>
  <sheetProtection algorithmName="SHA-512" hashValue="vHtIKBj8OARsAAN4Uvr10OGIPOmKOtgkN/fYN+gWtsrHBG0NI7InVVAqqZZcwNhl/a9uucWAYVKau3TIu3kNXA==" saltValue="du1hDqxS1DyBYFDt7Et0Eg==" spinCount="100000" sheet="1" selectLockedCells="1"/>
  <mergeCells count="12">
    <mergeCell ref="A29:E29"/>
    <mergeCell ref="A1:F1"/>
    <mergeCell ref="A8:E8"/>
    <mergeCell ref="A10:F10"/>
    <mergeCell ref="A13:E13"/>
    <mergeCell ref="A15:D15"/>
    <mergeCell ref="A21:E21"/>
    <mergeCell ref="A23:D23"/>
    <mergeCell ref="A24:D24"/>
    <mergeCell ref="A25:D25"/>
    <mergeCell ref="A26:D26"/>
    <mergeCell ref="A27:E27"/>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1BAD2-4058-475C-A4A7-2B70985A8DFA}">
  <sheetPr codeName="Sheet24">
    <tabColor theme="0" tint="-4.9989318521683403E-2"/>
  </sheetPr>
  <dimension ref="A1:F31"/>
  <sheetViews>
    <sheetView view="pageBreakPreview" zoomScaleNormal="100" zoomScaleSheetLayoutView="100" workbookViewId="0">
      <selection activeCell="A16" sqref="A16:D16"/>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64</v>
      </c>
      <c r="B1" s="117"/>
      <c r="C1" s="117"/>
      <c r="D1" s="117"/>
      <c r="E1" s="117"/>
      <c r="F1" s="117"/>
    </row>
    <row r="2" spans="1:6" x14ac:dyDescent="0.25">
      <c r="A2" s="23"/>
      <c r="B2" s="23"/>
      <c r="C2" s="23"/>
      <c r="D2" s="23"/>
      <c r="E2" s="23"/>
      <c r="F2" s="23"/>
    </row>
    <row r="3" spans="1:6" ht="37.5" customHeight="1" x14ac:dyDescent="0.25">
      <c r="A3" s="163" t="s">
        <v>75</v>
      </c>
      <c r="B3" s="135"/>
      <c r="C3" s="135"/>
      <c r="D3" s="135"/>
      <c r="E3" s="135"/>
      <c r="F3" s="135"/>
    </row>
    <row r="4" spans="1:6" x14ac:dyDescent="0.25">
      <c r="A4" s="23"/>
      <c r="B4" s="23"/>
      <c r="C4" s="23"/>
      <c r="D4" s="23"/>
      <c r="E4" s="23"/>
      <c r="F4" s="23"/>
    </row>
    <row r="5" spans="1:6" ht="14.4" thickBot="1" x14ac:dyDescent="0.3">
      <c r="A5" s="23" t="s">
        <v>24</v>
      </c>
      <c r="B5" s="23"/>
      <c r="C5" s="23"/>
      <c r="D5" s="23"/>
      <c r="E5" s="23"/>
      <c r="F5" s="23"/>
    </row>
    <row r="6" spans="1:6" s="15" customFormat="1" ht="33" customHeight="1" thickBot="1" x14ac:dyDescent="0.35">
      <c r="A6" s="24" t="s">
        <v>13</v>
      </c>
      <c r="B6" s="25" t="s">
        <v>3</v>
      </c>
      <c r="C6" s="26" t="s">
        <v>0</v>
      </c>
      <c r="D6" s="25" t="s">
        <v>8</v>
      </c>
      <c r="E6" s="26" t="s">
        <v>1</v>
      </c>
      <c r="F6" s="27" t="s">
        <v>2</v>
      </c>
    </row>
    <row r="7" spans="1:6" s="15" customFormat="1" x14ac:dyDescent="0.25">
      <c r="A7" s="28" t="s">
        <v>85</v>
      </c>
      <c r="B7" s="29">
        <v>48</v>
      </c>
      <c r="C7" s="30" t="s">
        <v>0</v>
      </c>
      <c r="D7" s="31">
        <v>0</v>
      </c>
      <c r="E7" s="30" t="s">
        <v>1</v>
      </c>
      <c r="F7" s="32">
        <f t="shared" ref="F7:F8" si="0">B7*D7</f>
        <v>0</v>
      </c>
    </row>
    <row r="8" spans="1:6" ht="14.4" thickBot="1" x14ac:dyDescent="0.3">
      <c r="A8" s="71" t="s">
        <v>87</v>
      </c>
      <c r="B8" s="68">
        <v>48</v>
      </c>
      <c r="C8" s="51" t="s">
        <v>0</v>
      </c>
      <c r="D8" s="69">
        <v>0</v>
      </c>
      <c r="E8" s="51" t="s">
        <v>1</v>
      </c>
      <c r="F8" s="70">
        <f t="shared" si="0"/>
        <v>0</v>
      </c>
    </row>
    <row r="9" spans="1:6" ht="14.4" thickBot="1" x14ac:dyDescent="0.3">
      <c r="A9" s="130" t="s">
        <v>11</v>
      </c>
      <c r="B9" s="131"/>
      <c r="C9" s="131"/>
      <c r="D9" s="131"/>
      <c r="E9" s="131"/>
      <c r="F9" s="33">
        <f>SUM(F7:F8)</f>
        <v>0</v>
      </c>
    </row>
    <row r="10" spans="1:6" s="20" customFormat="1" ht="14.4" x14ac:dyDescent="0.3">
      <c r="A10" s="34"/>
      <c r="B10" s="34"/>
      <c r="C10" s="34"/>
      <c r="D10" s="34"/>
      <c r="E10" s="34"/>
      <c r="F10" s="35"/>
    </row>
    <row r="11" spans="1:6" s="20" customFormat="1" ht="15" thickBot="1" x14ac:dyDescent="0.35">
      <c r="A11" s="132" t="s">
        <v>10</v>
      </c>
      <c r="B11" s="132"/>
      <c r="C11" s="132"/>
      <c r="D11" s="132"/>
      <c r="E11" s="132"/>
      <c r="F11" s="132"/>
    </row>
    <row r="12" spans="1:6" s="20" customFormat="1" ht="28.8" thickBot="1" x14ac:dyDescent="0.35">
      <c r="A12" s="24" t="s">
        <v>13</v>
      </c>
      <c r="B12" s="25" t="s">
        <v>3</v>
      </c>
      <c r="C12" s="26" t="s">
        <v>0</v>
      </c>
      <c r="D12" s="25" t="s">
        <v>8</v>
      </c>
      <c r="E12" s="26" t="s">
        <v>1</v>
      </c>
      <c r="F12" s="27" t="s">
        <v>2</v>
      </c>
    </row>
    <row r="13" spans="1:6" ht="14.4" thickBot="1" x14ac:dyDescent="0.3">
      <c r="A13" s="36" t="s">
        <v>97</v>
      </c>
      <c r="B13" s="37">
        <v>96</v>
      </c>
      <c r="C13" s="38" t="s">
        <v>0</v>
      </c>
      <c r="D13" s="39">
        <v>0</v>
      </c>
      <c r="E13" s="40" t="s">
        <v>1</v>
      </c>
      <c r="F13" s="41">
        <f>B13*D13</f>
        <v>0</v>
      </c>
    </row>
    <row r="14" spans="1:6" ht="14.4" thickBot="1" x14ac:dyDescent="0.3">
      <c r="A14" s="133" t="s">
        <v>12</v>
      </c>
      <c r="B14" s="134"/>
      <c r="C14" s="134"/>
      <c r="D14" s="134"/>
      <c r="E14" s="134"/>
      <c r="F14" s="42">
        <f>SUM(F13)</f>
        <v>0</v>
      </c>
    </row>
    <row r="15" spans="1:6" x14ac:dyDescent="0.25">
      <c r="A15" s="34"/>
      <c r="B15" s="34"/>
      <c r="C15" s="34"/>
      <c r="D15" s="34"/>
      <c r="E15" s="34"/>
      <c r="F15" s="43"/>
    </row>
    <row r="16" spans="1:6" ht="14.4" thickBot="1" x14ac:dyDescent="0.3">
      <c r="A16" s="162" t="s">
        <v>9</v>
      </c>
      <c r="B16" s="162"/>
      <c r="C16" s="162"/>
      <c r="D16" s="162"/>
      <c r="E16" s="44"/>
      <c r="F16" s="44"/>
    </row>
    <row r="17" spans="1:6" s="20" customFormat="1" ht="28.8" thickBot="1" x14ac:dyDescent="0.35">
      <c r="A17" s="24" t="s">
        <v>13</v>
      </c>
      <c r="B17" s="25" t="s">
        <v>3</v>
      </c>
      <c r="C17" s="26" t="s">
        <v>0</v>
      </c>
      <c r="D17" s="25" t="s">
        <v>8</v>
      </c>
      <c r="E17" s="26" t="s">
        <v>1</v>
      </c>
      <c r="F17" s="27" t="s">
        <v>2</v>
      </c>
    </row>
    <row r="18" spans="1:6" s="20" customFormat="1" ht="14.4" x14ac:dyDescent="0.3">
      <c r="A18" s="45" t="s">
        <v>14</v>
      </c>
      <c r="B18" s="46">
        <v>96</v>
      </c>
      <c r="C18" s="30" t="s">
        <v>0</v>
      </c>
      <c r="D18" s="47">
        <v>0</v>
      </c>
      <c r="E18" s="30" t="s">
        <v>1</v>
      </c>
      <c r="F18" s="48">
        <f>B18*D18</f>
        <v>0</v>
      </c>
    </row>
    <row r="19" spans="1:6" x14ac:dyDescent="0.25">
      <c r="A19" s="49" t="s">
        <v>5</v>
      </c>
      <c r="B19" s="50">
        <v>24</v>
      </c>
      <c r="C19" s="51" t="s">
        <v>0</v>
      </c>
      <c r="D19" s="52">
        <v>0</v>
      </c>
      <c r="E19" s="51" t="s">
        <v>1</v>
      </c>
      <c r="F19" s="53">
        <f>B19*D19</f>
        <v>0</v>
      </c>
    </row>
    <row r="20" spans="1:6" x14ac:dyDescent="0.25">
      <c r="A20" s="49" t="s">
        <v>15</v>
      </c>
      <c r="B20" s="50">
        <v>24</v>
      </c>
      <c r="C20" s="51" t="s">
        <v>0</v>
      </c>
      <c r="D20" s="52">
        <v>0</v>
      </c>
      <c r="E20" s="51" t="s">
        <v>1</v>
      </c>
      <c r="F20" s="53">
        <f>B20*D20</f>
        <v>0</v>
      </c>
    </row>
    <row r="21" spans="1:6" ht="14.4" thickBot="1" x14ac:dyDescent="0.3">
      <c r="A21" s="54" t="s">
        <v>4</v>
      </c>
      <c r="B21" s="55">
        <v>24</v>
      </c>
      <c r="C21" s="56" t="s">
        <v>0</v>
      </c>
      <c r="D21" s="57">
        <v>0</v>
      </c>
      <c r="E21" s="56" t="s">
        <v>1</v>
      </c>
      <c r="F21" s="58">
        <f>B21*D21</f>
        <v>0</v>
      </c>
    </row>
    <row r="22" spans="1:6" ht="14.4" thickBot="1" x14ac:dyDescent="0.3">
      <c r="A22" s="133" t="s">
        <v>16</v>
      </c>
      <c r="B22" s="134"/>
      <c r="C22" s="134"/>
      <c r="D22" s="134"/>
      <c r="E22" s="134"/>
      <c r="F22" s="59">
        <f>SUM(F18:F21)</f>
        <v>0</v>
      </c>
    </row>
    <row r="23" spans="1:6" x14ac:dyDescent="0.25">
      <c r="A23" s="34"/>
      <c r="B23" s="34"/>
      <c r="C23" s="34"/>
      <c r="D23" s="34"/>
      <c r="E23" s="34"/>
      <c r="F23" s="60"/>
    </row>
    <row r="24" spans="1:6" ht="14.4" thickBot="1" x14ac:dyDescent="0.3">
      <c r="A24" s="135" t="s">
        <v>19</v>
      </c>
      <c r="B24" s="135"/>
      <c r="C24" s="135"/>
      <c r="D24" s="135"/>
      <c r="E24" s="44"/>
      <c r="F24" s="44"/>
    </row>
    <row r="25" spans="1:6" ht="14.4" thickBot="1" x14ac:dyDescent="0.3">
      <c r="A25" s="140" t="s">
        <v>13</v>
      </c>
      <c r="B25" s="141"/>
      <c r="C25" s="141"/>
      <c r="D25" s="142"/>
      <c r="E25" s="26" t="s">
        <v>1</v>
      </c>
      <c r="F25" s="27" t="s">
        <v>2</v>
      </c>
    </row>
    <row r="26" spans="1:6" x14ac:dyDescent="0.25">
      <c r="A26" s="143" t="s">
        <v>20</v>
      </c>
      <c r="B26" s="144"/>
      <c r="C26" s="144"/>
      <c r="D26" s="145"/>
      <c r="E26" s="30" t="s">
        <v>1</v>
      </c>
      <c r="F26" s="61">
        <v>50000</v>
      </c>
    </row>
    <row r="27" spans="1:6" ht="14.4" thickBot="1" x14ac:dyDescent="0.3">
      <c r="A27" s="146" t="s">
        <v>21</v>
      </c>
      <c r="B27" s="147"/>
      <c r="C27" s="147"/>
      <c r="D27" s="148"/>
      <c r="E27" s="62" t="s">
        <v>1</v>
      </c>
      <c r="F27" s="63">
        <f>SUM(F9+F14+F22)*0.2</f>
        <v>0</v>
      </c>
    </row>
    <row r="28" spans="1:6" ht="14.4" thickBot="1" x14ac:dyDescent="0.3">
      <c r="A28" s="133" t="s">
        <v>17</v>
      </c>
      <c r="B28" s="134"/>
      <c r="C28" s="134"/>
      <c r="D28" s="134"/>
      <c r="E28" s="134"/>
      <c r="F28" s="59">
        <f>SUM(F26:F27)</f>
        <v>50000</v>
      </c>
    </row>
    <row r="29" spans="1:6" ht="15" thickBot="1" x14ac:dyDescent="0.35">
      <c r="A29" s="64"/>
      <c r="B29" s="64"/>
      <c r="C29" s="64"/>
      <c r="D29" s="64"/>
      <c r="E29" s="64"/>
      <c r="F29" s="64"/>
    </row>
    <row r="30" spans="1:6" ht="14.4" thickBot="1" x14ac:dyDescent="0.3">
      <c r="A30" s="137" t="s">
        <v>65</v>
      </c>
      <c r="B30" s="138"/>
      <c r="C30" s="138"/>
      <c r="D30" s="138"/>
      <c r="E30" s="139"/>
      <c r="F30" s="65">
        <f>IF(F9&gt;1,F9+F14+F22+F28,F9*1)</f>
        <v>0</v>
      </c>
    </row>
    <row r="31" spans="1:6" ht="14.4" x14ac:dyDescent="0.3">
      <c r="A31" s="66"/>
      <c r="B31" s="66"/>
      <c r="C31" s="66"/>
      <c r="D31" s="66"/>
      <c r="E31" s="66"/>
      <c r="F31" s="66"/>
    </row>
  </sheetData>
  <sheetProtection algorithmName="SHA-512" hashValue="AziP0YUasqirK8qIOa3l7+mwPq0/g2U/7g8V3VFOsKEiSybPp40eolxuzTtCeKqAjrVhtXRqgoOqOD5ZwMLA3Q==" saltValue="eypjH7C0h/aPue0pwnagKQ==" spinCount="100000" sheet="1" selectLockedCells="1"/>
  <mergeCells count="13">
    <mergeCell ref="A30:E30"/>
    <mergeCell ref="A1:F1"/>
    <mergeCell ref="A9:E9"/>
    <mergeCell ref="A11:F11"/>
    <mergeCell ref="A14:E14"/>
    <mergeCell ref="A16:D16"/>
    <mergeCell ref="A22:E22"/>
    <mergeCell ref="A24:D24"/>
    <mergeCell ref="A25:D25"/>
    <mergeCell ref="A26:D26"/>
    <mergeCell ref="A27:D27"/>
    <mergeCell ref="A28:E28"/>
    <mergeCell ref="A3:F3"/>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36A19-4F1B-4061-813E-841E66FB93CA}">
  <sheetPr codeName="Sheet25">
    <tabColor theme="0" tint="-4.9989318521683403E-2"/>
  </sheetPr>
  <dimension ref="A1:F29"/>
  <sheetViews>
    <sheetView view="pageBreakPreview" zoomScaleNormal="100" zoomScaleSheetLayoutView="100" workbookViewId="0">
      <selection activeCell="D11" sqref="D11"/>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82</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28" t="s">
        <v>85</v>
      </c>
      <c r="B5" s="72">
        <v>156</v>
      </c>
      <c r="C5" s="30" t="s">
        <v>0</v>
      </c>
      <c r="D5" s="9">
        <v>0</v>
      </c>
      <c r="E5" s="30" t="s">
        <v>1</v>
      </c>
      <c r="F5" s="73">
        <f t="shared" ref="F5:F6" si="0">B5*D5</f>
        <v>0</v>
      </c>
    </row>
    <row r="6" spans="1:6" s="15" customFormat="1" ht="16.2" customHeight="1" thickBot="1" x14ac:dyDescent="0.3">
      <c r="A6" s="74" t="s">
        <v>101</v>
      </c>
      <c r="B6" s="75">
        <v>63</v>
      </c>
      <c r="C6" s="76" t="s">
        <v>0</v>
      </c>
      <c r="D6" s="10">
        <v>0</v>
      </c>
      <c r="E6" s="51" t="s">
        <v>1</v>
      </c>
      <c r="F6" s="77">
        <f t="shared" si="0"/>
        <v>0</v>
      </c>
    </row>
    <row r="7" spans="1:6" ht="14.4" thickBot="1" x14ac:dyDescent="0.3">
      <c r="A7" s="130" t="s">
        <v>11</v>
      </c>
      <c r="B7" s="131"/>
      <c r="C7" s="131"/>
      <c r="D7" s="131"/>
      <c r="E7" s="131"/>
      <c r="F7" s="33">
        <f>SUM(F5:F6)</f>
        <v>0</v>
      </c>
    </row>
    <row r="8" spans="1:6" s="20" customFormat="1" ht="14.4" x14ac:dyDescent="0.3">
      <c r="A8" s="34"/>
      <c r="B8" s="34"/>
      <c r="C8" s="34"/>
      <c r="D8" s="34"/>
      <c r="E8" s="34"/>
      <c r="F8" s="35"/>
    </row>
    <row r="9" spans="1:6" s="20" customFormat="1" ht="15" thickBot="1" x14ac:dyDescent="0.35">
      <c r="A9" s="132" t="s">
        <v>10</v>
      </c>
      <c r="B9" s="132"/>
      <c r="C9" s="132"/>
      <c r="D9" s="132"/>
      <c r="E9" s="132"/>
      <c r="F9" s="132"/>
    </row>
    <row r="10" spans="1:6" s="20" customFormat="1" ht="28.8" thickBot="1" x14ac:dyDescent="0.35">
      <c r="A10" s="24" t="s">
        <v>13</v>
      </c>
      <c r="B10" s="25" t="s">
        <v>3</v>
      </c>
      <c r="C10" s="26" t="s">
        <v>0</v>
      </c>
      <c r="D10" s="25" t="s">
        <v>8</v>
      </c>
      <c r="E10" s="26" t="s">
        <v>1</v>
      </c>
      <c r="F10" s="27" t="s">
        <v>2</v>
      </c>
    </row>
    <row r="11" spans="1:6" ht="14.4" thickBot="1" x14ac:dyDescent="0.3">
      <c r="A11" s="36" t="s">
        <v>97</v>
      </c>
      <c r="B11" s="37">
        <v>126</v>
      </c>
      <c r="C11" s="38" t="s">
        <v>0</v>
      </c>
      <c r="D11" s="4">
        <v>0</v>
      </c>
      <c r="E11" s="40" t="s">
        <v>1</v>
      </c>
      <c r="F11" s="41">
        <f>B11*D11</f>
        <v>0</v>
      </c>
    </row>
    <row r="12" spans="1:6" ht="14.4" thickBot="1" x14ac:dyDescent="0.3">
      <c r="A12" s="133" t="s">
        <v>12</v>
      </c>
      <c r="B12" s="134"/>
      <c r="C12" s="134"/>
      <c r="D12" s="134"/>
      <c r="E12" s="134"/>
      <c r="F12" s="42">
        <f>SUM(F11)</f>
        <v>0</v>
      </c>
    </row>
    <row r="13" spans="1:6" x14ac:dyDescent="0.25">
      <c r="A13" s="34"/>
      <c r="B13" s="34"/>
      <c r="C13" s="34"/>
      <c r="D13" s="34"/>
      <c r="E13" s="34"/>
      <c r="F13" s="43"/>
    </row>
    <row r="14" spans="1:6" ht="14.4" thickBot="1" x14ac:dyDescent="0.3">
      <c r="A14" s="135" t="s">
        <v>9</v>
      </c>
      <c r="B14" s="135"/>
      <c r="C14" s="135"/>
      <c r="D14" s="135"/>
      <c r="E14" s="44"/>
      <c r="F14" s="44"/>
    </row>
    <row r="15" spans="1:6" s="20" customFormat="1" ht="28.8" thickBot="1" x14ac:dyDescent="0.35">
      <c r="A15" s="24" t="s">
        <v>13</v>
      </c>
      <c r="B15" s="25" t="s">
        <v>3</v>
      </c>
      <c r="C15" s="26" t="s">
        <v>0</v>
      </c>
      <c r="D15" s="25" t="s">
        <v>8</v>
      </c>
      <c r="E15" s="26" t="s">
        <v>1</v>
      </c>
      <c r="F15" s="27" t="s">
        <v>2</v>
      </c>
    </row>
    <row r="16" spans="1:6" s="20" customFormat="1" ht="14.4" x14ac:dyDescent="0.3">
      <c r="A16" s="45" t="s">
        <v>14</v>
      </c>
      <c r="B16" s="46">
        <v>120</v>
      </c>
      <c r="C16" s="30" t="s">
        <v>0</v>
      </c>
      <c r="D16" s="5">
        <v>0</v>
      </c>
      <c r="E16" s="30" t="s">
        <v>1</v>
      </c>
      <c r="F16" s="48">
        <f>B16*D16</f>
        <v>0</v>
      </c>
    </row>
    <row r="17" spans="1:6" x14ac:dyDescent="0.25">
      <c r="A17" s="49" t="s">
        <v>5</v>
      </c>
      <c r="B17" s="50">
        <v>40</v>
      </c>
      <c r="C17" s="51" t="s">
        <v>0</v>
      </c>
      <c r="D17" s="6">
        <v>0</v>
      </c>
      <c r="E17" s="51" t="s">
        <v>1</v>
      </c>
      <c r="F17" s="53">
        <f>B17*D17</f>
        <v>0</v>
      </c>
    </row>
    <row r="18" spans="1:6" x14ac:dyDescent="0.25">
      <c r="A18" s="49" t="s">
        <v>15</v>
      </c>
      <c r="B18" s="50">
        <v>80</v>
      </c>
      <c r="C18" s="51" t="s">
        <v>0</v>
      </c>
      <c r="D18" s="6">
        <v>0</v>
      </c>
      <c r="E18" s="51" t="s">
        <v>1</v>
      </c>
      <c r="F18" s="53">
        <f>B18*D18</f>
        <v>0</v>
      </c>
    </row>
    <row r="19" spans="1:6" ht="14.4" thickBot="1" x14ac:dyDescent="0.3">
      <c r="A19" s="54" t="s">
        <v>4</v>
      </c>
      <c r="B19" s="55">
        <v>120</v>
      </c>
      <c r="C19" s="56" t="s">
        <v>0</v>
      </c>
      <c r="D19" s="7">
        <v>0</v>
      </c>
      <c r="E19" s="56" t="s">
        <v>1</v>
      </c>
      <c r="F19" s="58">
        <f>B19*D19</f>
        <v>0</v>
      </c>
    </row>
    <row r="20" spans="1:6" ht="14.4" thickBot="1" x14ac:dyDescent="0.3">
      <c r="A20" s="133" t="s">
        <v>16</v>
      </c>
      <c r="B20" s="134"/>
      <c r="C20" s="134"/>
      <c r="D20" s="134"/>
      <c r="E20" s="134"/>
      <c r="F20" s="59">
        <f>SUM(F16:F19)</f>
        <v>0</v>
      </c>
    </row>
    <row r="21" spans="1:6" x14ac:dyDescent="0.25">
      <c r="A21" s="34"/>
      <c r="B21" s="34"/>
      <c r="C21" s="34"/>
      <c r="D21" s="34"/>
      <c r="E21" s="34"/>
      <c r="F21" s="60"/>
    </row>
    <row r="22" spans="1:6" ht="14.4" thickBot="1" x14ac:dyDescent="0.3">
      <c r="A22" s="135" t="s">
        <v>19</v>
      </c>
      <c r="B22" s="135"/>
      <c r="C22" s="135"/>
      <c r="D22" s="135"/>
      <c r="E22" s="44"/>
      <c r="F22" s="44"/>
    </row>
    <row r="23" spans="1:6" ht="14.4" thickBot="1" x14ac:dyDescent="0.3">
      <c r="A23" s="140" t="s">
        <v>13</v>
      </c>
      <c r="B23" s="141"/>
      <c r="C23" s="141"/>
      <c r="D23" s="142"/>
      <c r="E23" s="26" t="s">
        <v>1</v>
      </c>
      <c r="F23" s="27" t="s">
        <v>2</v>
      </c>
    </row>
    <row r="24" spans="1:6" x14ac:dyDescent="0.25">
      <c r="A24" s="143" t="s">
        <v>20</v>
      </c>
      <c r="B24" s="144"/>
      <c r="C24" s="144"/>
      <c r="D24" s="145"/>
      <c r="E24" s="30" t="s">
        <v>1</v>
      </c>
      <c r="F24" s="61">
        <v>48000</v>
      </c>
    </row>
    <row r="25" spans="1:6" ht="14.4" thickBot="1" x14ac:dyDescent="0.3">
      <c r="A25" s="146" t="s">
        <v>21</v>
      </c>
      <c r="B25" s="147"/>
      <c r="C25" s="147"/>
      <c r="D25" s="148"/>
      <c r="E25" s="62" t="s">
        <v>1</v>
      </c>
      <c r="F25" s="63">
        <f>SUM(F7+F12+F20)*0.2</f>
        <v>0</v>
      </c>
    </row>
    <row r="26" spans="1:6" ht="14.4" thickBot="1" x14ac:dyDescent="0.3">
      <c r="A26" s="133" t="s">
        <v>17</v>
      </c>
      <c r="B26" s="134"/>
      <c r="C26" s="134"/>
      <c r="D26" s="134"/>
      <c r="E26" s="134"/>
      <c r="F26" s="59">
        <f>SUM(F24:F25)</f>
        <v>48000</v>
      </c>
    </row>
    <row r="27" spans="1:6" ht="15" thickBot="1" x14ac:dyDescent="0.35">
      <c r="A27" s="64"/>
      <c r="B27" s="64"/>
      <c r="C27" s="64"/>
      <c r="D27" s="64"/>
      <c r="E27" s="64"/>
      <c r="F27" s="64"/>
    </row>
    <row r="28" spans="1:6" ht="14.4" thickBot="1" x14ac:dyDescent="0.3">
      <c r="A28" s="137" t="s">
        <v>66</v>
      </c>
      <c r="B28" s="138"/>
      <c r="C28" s="138"/>
      <c r="D28" s="138"/>
      <c r="E28" s="139"/>
      <c r="F28" s="65">
        <f>IF(F7&gt;1,F7+F12+F20+F26,F7*1)</f>
        <v>0</v>
      </c>
    </row>
    <row r="29" spans="1:6" ht="14.4" x14ac:dyDescent="0.3">
      <c r="A29" s="66"/>
      <c r="B29" s="66"/>
      <c r="C29" s="66"/>
      <c r="D29" s="66"/>
      <c r="E29" s="66"/>
      <c r="F29" s="66"/>
    </row>
  </sheetData>
  <sheetProtection algorithmName="SHA-512" hashValue="bN8GS8EkV3BXK4oGLpRJo68Q3vvJ14iAdmYQVnfm4APGUu3lrNrh03OHECCgULFSak2ZdYXyyO12bMAQYl0+zw==" saltValue="OXmLKxx50EDBDlOMlXSPqg==" spinCount="100000" sheet="1" selectLockedCells="1"/>
  <mergeCells count="12">
    <mergeCell ref="A28:E28"/>
    <mergeCell ref="A1:F1"/>
    <mergeCell ref="A7:E7"/>
    <mergeCell ref="A9:F9"/>
    <mergeCell ref="A12:E12"/>
    <mergeCell ref="A14:D14"/>
    <mergeCell ref="A20:E20"/>
    <mergeCell ref="A22:D22"/>
    <mergeCell ref="A23:D23"/>
    <mergeCell ref="A24:D24"/>
    <mergeCell ref="A25:D25"/>
    <mergeCell ref="A26:E26"/>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45941-A41E-4C04-9715-EA005EE41BF0}">
  <sheetPr codeName="Sheet26">
    <tabColor theme="0" tint="-4.9989318521683403E-2"/>
  </sheetPr>
  <dimension ref="A1:F28"/>
  <sheetViews>
    <sheetView view="pageBreakPreview" zoomScaleNormal="100" zoomScaleSheetLayoutView="100" workbookViewId="0">
      <selection activeCell="D5" sqref="D5"/>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67</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67" t="s">
        <v>85</v>
      </c>
      <c r="B5" s="29">
        <v>240</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32</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64</v>
      </c>
      <c r="C15" s="30" t="s">
        <v>0</v>
      </c>
      <c r="D15" s="5">
        <v>0</v>
      </c>
      <c r="E15" s="30" t="s">
        <v>1</v>
      </c>
      <c r="F15" s="48">
        <f>B15*D15</f>
        <v>0</v>
      </c>
    </row>
    <row r="16" spans="1:6" x14ac:dyDescent="0.25">
      <c r="A16" s="49" t="s">
        <v>5</v>
      </c>
      <c r="B16" s="50">
        <v>16</v>
      </c>
      <c r="C16" s="51" t="s">
        <v>0</v>
      </c>
      <c r="D16" s="6">
        <v>0</v>
      </c>
      <c r="E16" s="51" t="s">
        <v>1</v>
      </c>
      <c r="F16" s="53">
        <f>B16*D16</f>
        <v>0</v>
      </c>
    </row>
    <row r="17" spans="1:6" x14ac:dyDescent="0.25">
      <c r="A17" s="49" t="s">
        <v>15</v>
      </c>
      <c r="B17" s="50">
        <v>40</v>
      </c>
      <c r="C17" s="51" t="s">
        <v>0</v>
      </c>
      <c r="D17" s="6">
        <v>0</v>
      </c>
      <c r="E17" s="51" t="s">
        <v>1</v>
      </c>
      <c r="F17" s="53">
        <f>B17*D17</f>
        <v>0</v>
      </c>
    </row>
    <row r="18" spans="1:6" ht="14.4" thickBot="1" x14ac:dyDescent="0.3">
      <c r="A18" s="54" t="s">
        <v>4</v>
      </c>
      <c r="B18" s="55">
        <v>64</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68</v>
      </c>
      <c r="B27" s="138"/>
      <c r="C27" s="138"/>
      <c r="D27" s="138"/>
      <c r="E27" s="139"/>
      <c r="F27" s="65">
        <f>IF(F6&gt;1,F6+F11+F19+F25,F6*1)</f>
        <v>0</v>
      </c>
    </row>
    <row r="28" spans="1:6" ht="14.4" x14ac:dyDescent="0.3">
      <c r="A28" s="66"/>
      <c r="B28" s="66"/>
      <c r="C28" s="66"/>
      <c r="D28" s="66"/>
      <c r="E28" s="66"/>
      <c r="F28" s="66"/>
    </row>
  </sheetData>
  <sheetProtection algorithmName="SHA-512" hashValue="G4t2r/4jeTcfgwVJQGk0M552ViD9X7bOYeKm15QLRD9dDKNRFqpoxBZ8PR+ojad8fSUqY/sDKZgt3cCG9GtkJw==" saltValue="RMI9XFl4oKA78PDqD7wFFA=="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A1553-02AA-494E-A135-6B4EEAA8367B}">
  <sheetPr codeName="Sheet27">
    <tabColor theme="0" tint="-4.9989318521683403E-2"/>
  </sheetPr>
  <dimension ref="A1:F30"/>
  <sheetViews>
    <sheetView view="pageBreakPreview" zoomScaleNormal="100" zoomScaleSheetLayoutView="100" workbookViewId="0">
      <selection activeCell="D12" sqref="D12"/>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69</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x14ac:dyDescent="0.25">
      <c r="A5" s="28" t="s">
        <v>85</v>
      </c>
      <c r="B5" s="29">
        <v>120</v>
      </c>
      <c r="C5" s="30" t="s">
        <v>0</v>
      </c>
      <c r="D5" s="1">
        <v>0</v>
      </c>
      <c r="E5" s="30" t="s">
        <v>1</v>
      </c>
      <c r="F5" s="32">
        <f t="shared" ref="F5:F7" si="0">B5*D5</f>
        <v>0</v>
      </c>
    </row>
    <row r="6" spans="1:6" s="15" customFormat="1" x14ac:dyDescent="0.25">
      <c r="A6" s="71" t="s">
        <v>102</v>
      </c>
      <c r="B6" s="68">
        <v>80</v>
      </c>
      <c r="C6" s="51" t="s">
        <v>0</v>
      </c>
      <c r="D6" s="2">
        <v>0</v>
      </c>
      <c r="E6" s="51" t="s">
        <v>1</v>
      </c>
      <c r="F6" s="70">
        <f t="shared" si="0"/>
        <v>0</v>
      </c>
    </row>
    <row r="7" spans="1:6" ht="14.4" thickBot="1" x14ac:dyDescent="0.3">
      <c r="A7" s="71" t="s">
        <v>103</v>
      </c>
      <c r="B7" s="68">
        <v>80</v>
      </c>
      <c r="C7" s="51" t="s">
        <v>0</v>
      </c>
      <c r="D7" s="2">
        <v>0</v>
      </c>
      <c r="E7" s="51" t="s">
        <v>1</v>
      </c>
      <c r="F7" s="70">
        <f t="shared" si="0"/>
        <v>0</v>
      </c>
    </row>
    <row r="8" spans="1:6" ht="14.4" thickBot="1" x14ac:dyDescent="0.3">
      <c r="A8" s="130" t="s">
        <v>11</v>
      </c>
      <c r="B8" s="131"/>
      <c r="C8" s="131"/>
      <c r="D8" s="131"/>
      <c r="E8" s="131"/>
      <c r="F8" s="33">
        <f>SUM(F5:F7)</f>
        <v>0</v>
      </c>
    </row>
    <row r="9" spans="1:6" s="20" customFormat="1" ht="14.4" x14ac:dyDescent="0.3">
      <c r="A9" s="34"/>
      <c r="B9" s="34"/>
      <c r="C9" s="34"/>
      <c r="D9" s="34"/>
      <c r="E9" s="34"/>
      <c r="F9" s="35"/>
    </row>
    <row r="10" spans="1:6" s="20" customFormat="1" ht="15" thickBot="1" x14ac:dyDescent="0.35">
      <c r="A10" s="132" t="s">
        <v>10</v>
      </c>
      <c r="B10" s="132"/>
      <c r="C10" s="132"/>
      <c r="D10" s="132"/>
      <c r="E10" s="132"/>
      <c r="F10" s="132"/>
    </row>
    <row r="11" spans="1:6" s="20" customFormat="1" ht="28.8" thickBot="1" x14ac:dyDescent="0.35">
      <c r="A11" s="24" t="s">
        <v>13</v>
      </c>
      <c r="B11" s="25" t="s">
        <v>3</v>
      </c>
      <c r="C11" s="26" t="s">
        <v>0</v>
      </c>
      <c r="D11" s="25" t="s">
        <v>8</v>
      </c>
      <c r="E11" s="26" t="s">
        <v>1</v>
      </c>
      <c r="F11" s="27" t="s">
        <v>2</v>
      </c>
    </row>
    <row r="12" spans="1:6" ht="14.4" thickBot="1" x14ac:dyDescent="0.3">
      <c r="A12" s="36" t="s">
        <v>97</v>
      </c>
      <c r="B12" s="37">
        <v>50</v>
      </c>
      <c r="C12" s="38" t="s">
        <v>0</v>
      </c>
      <c r="D12" s="4">
        <v>0</v>
      </c>
      <c r="E12" s="40" t="s">
        <v>1</v>
      </c>
      <c r="F12" s="41">
        <f>B12*D12</f>
        <v>0</v>
      </c>
    </row>
    <row r="13" spans="1:6" ht="14.4" thickBot="1" x14ac:dyDescent="0.3">
      <c r="A13" s="133" t="s">
        <v>12</v>
      </c>
      <c r="B13" s="134"/>
      <c r="C13" s="134"/>
      <c r="D13" s="134"/>
      <c r="E13" s="134"/>
      <c r="F13" s="42">
        <f>SUM(F12)</f>
        <v>0</v>
      </c>
    </row>
    <row r="14" spans="1:6" x14ac:dyDescent="0.25">
      <c r="A14" s="34"/>
      <c r="B14" s="34"/>
      <c r="C14" s="34"/>
      <c r="D14" s="34"/>
      <c r="E14" s="34"/>
      <c r="F14" s="43"/>
    </row>
    <row r="15" spans="1:6" ht="14.4" thickBot="1" x14ac:dyDescent="0.3">
      <c r="A15" s="135" t="s">
        <v>9</v>
      </c>
      <c r="B15" s="135"/>
      <c r="C15" s="135"/>
      <c r="D15" s="135"/>
      <c r="E15" s="44"/>
      <c r="F15" s="44"/>
    </row>
    <row r="16" spans="1:6" s="20" customFormat="1" ht="28.8" thickBot="1" x14ac:dyDescent="0.35">
      <c r="A16" s="24" t="s">
        <v>13</v>
      </c>
      <c r="B16" s="25" t="s">
        <v>3</v>
      </c>
      <c r="C16" s="26" t="s">
        <v>0</v>
      </c>
      <c r="D16" s="25" t="s">
        <v>8</v>
      </c>
      <c r="E16" s="26" t="s">
        <v>1</v>
      </c>
      <c r="F16" s="27" t="s">
        <v>2</v>
      </c>
    </row>
    <row r="17" spans="1:6" s="20" customFormat="1" ht="14.4" x14ac:dyDescent="0.3">
      <c r="A17" s="45" t="s">
        <v>14</v>
      </c>
      <c r="B17" s="46">
        <v>280</v>
      </c>
      <c r="C17" s="30" t="s">
        <v>0</v>
      </c>
      <c r="D17" s="5">
        <v>0</v>
      </c>
      <c r="E17" s="30" t="s">
        <v>1</v>
      </c>
      <c r="F17" s="48">
        <f>B17*D17</f>
        <v>0</v>
      </c>
    </row>
    <row r="18" spans="1:6" x14ac:dyDescent="0.25">
      <c r="A18" s="49" t="s">
        <v>5</v>
      </c>
      <c r="B18" s="50">
        <v>50</v>
      </c>
      <c r="C18" s="51" t="s">
        <v>0</v>
      </c>
      <c r="D18" s="6">
        <v>0</v>
      </c>
      <c r="E18" s="51" t="s">
        <v>1</v>
      </c>
      <c r="F18" s="53">
        <f>B18*D18</f>
        <v>0</v>
      </c>
    </row>
    <row r="19" spans="1:6" x14ac:dyDescent="0.25">
      <c r="A19" s="49" t="s">
        <v>15</v>
      </c>
      <c r="B19" s="50">
        <v>80</v>
      </c>
      <c r="C19" s="51" t="s">
        <v>0</v>
      </c>
      <c r="D19" s="6">
        <v>0</v>
      </c>
      <c r="E19" s="51" t="s">
        <v>1</v>
      </c>
      <c r="F19" s="53">
        <f>B19*D19</f>
        <v>0</v>
      </c>
    </row>
    <row r="20" spans="1:6" ht="14.4" thickBot="1" x14ac:dyDescent="0.3">
      <c r="A20" s="54" t="s">
        <v>4</v>
      </c>
      <c r="B20" s="55">
        <v>100</v>
      </c>
      <c r="C20" s="56" t="s">
        <v>0</v>
      </c>
      <c r="D20" s="7">
        <v>0</v>
      </c>
      <c r="E20" s="56" t="s">
        <v>1</v>
      </c>
      <c r="F20" s="58">
        <f>B20*D20</f>
        <v>0</v>
      </c>
    </row>
    <row r="21" spans="1:6" ht="14.4" thickBot="1" x14ac:dyDescent="0.3">
      <c r="A21" s="133" t="s">
        <v>16</v>
      </c>
      <c r="B21" s="134"/>
      <c r="C21" s="134"/>
      <c r="D21" s="134"/>
      <c r="E21" s="134"/>
      <c r="F21" s="59">
        <f>SUM(F17:F20)</f>
        <v>0</v>
      </c>
    </row>
    <row r="22" spans="1:6" x14ac:dyDescent="0.25">
      <c r="A22" s="34"/>
      <c r="B22" s="34"/>
      <c r="C22" s="34"/>
      <c r="D22" s="34"/>
      <c r="E22" s="34"/>
      <c r="F22" s="60"/>
    </row>
    <row r="23" spans="1:6" ht="14.4" thickBot="1" x14ac:dyDescent="0.3">
      <c r="A23" s="135" t="s">
        <v>19</v>
      </c>
      <c r="B23" s="135"/>
      <c r="C23" s="135"/>
      <c r="D23" s="135"/>
      <c r="E23" s="44"/>
      <c r="F23" s="44"/>
    </row>
    <row r="24" spans="1:6" ht="14.4" thickBot="1" x14ac:dyDescent="0.3">
      <c r="A24" s="140" t="s">
        <v>13</v>
      </c>
      <c r="B24" s="141"/>
      <c r="C24" s="141"/>
      <c r="D24" s="142"/>
      <c r="E24" s="26" t="s">
        <v>1</v>
      </c>
      <c r="F24" s="27" t="s">
        <v>2</v>
      </c>
    </row>
    <row r="25" spans="1:6" x14ac:dyDescent="0.25">
      <c r="A25" s="143" t="s">
        <v>20</v>
      </c>
      <c r="B25" s="144"/>
      <c r="C25" s="144"/>
      <c r="D25" s="145"/>
      <c r="E25" s="30" t="s">
        <v>1</v>
      </c>
      <c r="F25" s="61">
        <v>50000</v>
      </c>
    </row>
    <row r="26" spans="1:6" ht="14.4" thickBot="1" x14ac:dyDescent="0.3">
      <c r="A26" s="146" t="s">
        <v>21</v>
      </c>
      <c r="B26" s="147"/>
      <c r="C26" s="147"/>
      <c r="D26" s="148"/>
      <c r="E26" s="62" t="s">
        <v>1</v>
      </c>
      <c r="F26" s="63">
        <f>SUM(F8+F13+F21)*0.2</f>
        <v>0</v>
      </c>
    </row>
    <row r="27" spans="1:6" ht="14.4" thickBot="1" x14ac:dyDescent="0.3">
      <c r="A27" s="133" t="s">
        <v>17</v>
      </c>
      <c r="B27" s="134"/>
      <c r="C27" s="134"/>
      <c r="D27" s="134"/>
      <c r="E27" s="134"/>
      <c r="F27" s="59">
        <f>SUM(F25:F26)</f>
        <v>50000</v>
      </c>
    </row>
    <row r="28" spans="1:6" ht="15" thickBot="1" x14ac:dyDescent="0.35">
      <c r="A28" s="64"/>
      <c r="B28" s="64"/>
      <c r="C28" s="64"/>
      <c r="D28" s="64"/>
      <c r="E28" s="64"/>
      <c r="F28" s="64"/>
    </row>
    <row r="29" spans="1:6" ht="14.4" thickBot="1" x14ac:dyDescent="0.3">
      <c r="A29" s="137" t="s">
        <v>70</v>
      </c>
      <c r="B29" s="138"/>
      <c r="C29" s="138"/>
      <c r="D29" s="138"/>
      <c r="E29" s="139"/>
      <c r="F29" s="65">
        <f>IF(F8&gt;1,F8+F13+F21+F27,F8*1)</f>
        <v>0</v>
      </c>
    </row>
    <row r="30" spans="1:6" ht="14.4" x14ac:dyDescent="0.3">
      <c r="A30" s="66"/>
      <c r="B30" s="66"/>
      <c r="C30" s="66"/>
      <c r="D30" s="66"/>
      <c r="E30" s="66"/>
      <c r="F30" s="66"/>
    </row>
  </sheetData>
  <sheetProtection algorithmName="SHA-512" hashValue="6vlTnYOU/SDgm51Qg/dZ/9uZ5qMHp2uziW/BSIEpjNfR9o3BeeKr0+7erQYggT7b+qC+YSxIa5iYa84dAP2Btg==" saltValue="1dUCD0g3rilHOtlb/A+B5A==" spinCount="100000" sheet="1" selectLockedCells="1"/>
  <mergeCells count="12">
    <mergeCell ref="A29:E29"/>
    <mergeCell ref="A1:F1"/>
    <mergeCell ref="A8:E8"/>
    <mergeCell ref="A10:F10"/>
    <mergeCell ref="A13:E13"/>
    <mergeCell ref="A15:D15"/>
    <mergeCell ref="A21:E21"/>
    <mergeCell ref="A23:D23"/>
    <mergeCell ref="A24:D24"/>
    <mergeCell ref="A25:D25"/>
    <mergeCell ref="A26:D26"/>
    <mergeCell ref="A27:E27"/>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B92EC-AEF9-4C90-8A0B-67773430E1D7}">
  <sheetPr codeName="Sheet28">
    <tabColor theme="0" tint="-4.9989318521683403E-2"/>
  </sheetPr>
  <dimension ref="A1:F28"/>
  <sheetViews>
    <sheetView view="pageBreakPreview" zoomScaleNormal="100" zoomScaleSheetLayoutView="100" workbookViewId="0">
      <selection activeCell="D10" sqref="D10"/>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71</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67" t="s">
        <v>104</v>
      </c>
      <c r="B5" s="29">
        <v>360</v>
      </c>
      <c r="C5" s="30" t="s">
        <v>0</v>
      </c>
      <c r="D5" s="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48</v>
      </c>
      <c r="C10" s="38" t="s">
        <v>0</v>
      </c>
      <c r="D10" s="4">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25" t="s">
        <v>8</v>
      </c>
      <c r="E14" s="26" t="s">
        <v>1</v>
      </c>
      <c r="F14" s="27" t="s">
        <v>2</v>
      </c>
    </row>
    <row r="15" spans="1:6" s="20" customFormat="1" ht="14.4" x14ac:dyDescent="0.3">
      <c r="A15" s="45" t="s">
        <v>14</v>
      </c>
      <c r="B15" s="46">
        <v>120</v>
      </c>
      <c r="C15" s="30" t="s">
        <v>0</v>
      </c>
      <c r="D15" s="5">
        <v>0</v>
      </c>
      <c r="E15" s="30" t="s">
        <v>1</v>
      </c>
      <c r="F15" s="48">
        <f>B15*D15</f>
        <v>0</v>
      </c>
    </row>
    <row r="16" spans="1:6" x14ac:dyDescent="0.25">
      <c r="A16" s="49" t="s">
        <v>5</v>
      </c>
      <c r="B16" s="50">
        <v>48</v>
      </c>
      <c r="C16" s="51" t="s">
        <v>0</v>
      </c>
      <c r="D16" s="6">
        <v>0</v>
      </c>
      <c r="E16" s="51" t="s">
        <v>1</v>
      </c>
      <c r="F16" s="53">
        <f>B16*D16</f>
        <v>0</v>
      </c>
    </row>
    <row r="17" spans="1:6" x14ac:dyDescent="0.25">
      <c r="A17" s="49" t="s">
        <v>15</v>
      </c>
      <c r="B17" s="50">
        <v>48</v>
      </c>
      <c r="C17" s="51" t="s">
        <v>0</v>
      </c>
      <c r="D17" s="6">
        <v>0</v>
      </c>
      <c r="E17" s="51" t="s">
        <v>1</v>
      </c>
      <c r="F17" s="53">
        <f>B17*D17</f>
        <v>0</v>
      </c>
    </row>
    <row r="18" spans="1:6" ht="14.4" thickBot="1" x14ac:dyDescent="0.3">
      <c r="A18" s="54" t="s">
        <v>4</v>
      </c>
      <c r="B18" s="55">
        <v>24</v>
      </c>
      <c r="C18" s="56" t="s">
        <v>0</v>
      </c>
      <c r="D18" s="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50000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50000</v>
      </c>
    </row>
    <row r="26" spans="1:6" ht="15" thickBot="1" x14ac:dyDescent="0.35">
      <c r="A26" s="64"/>
      <c r="B26" s="64"/>
      <c r="C26" s="64"/>
      <c r="D26" s="64"/>
      <c r="E26" s="64"/>
      <c r="F26" s="64"/>
    </row>
    <row r="27" spans="1:6" ht="14.4" thickBot="1" x14ac:dyDescent="0.3">
      <c r="A27" s="137" t="s">
        <v>72</v>
      </c>
      <c r="B27" s="138"/>
      <c r="C27" s="138"/>
      <c r="D27" s="138"/>
      <c r="E27" s="139"/>
      <c r="F27" s="65">
        <f>IF(F6&gt;1,F6+F11+F19+F25,F6*1)</f>
        <v>0</v>
      </c>
    </row>
    <row r="28" spans="1:6" ht="14.4" x14ac:dyDescent="0.3">
      <c r="A28" s="66"/>
      <c r="B28" s="66"/>
      <c r="C28" s="66"/>
      <c r="D28" s="66"/>
      <c r="E28" s="66"/>
      <c r="F28" s="66"/>
    </row>
  </sheetData>
  <sheetProtection algorithmName="SHA-512" hashValue="fjHa6QfUpsVfJLPxlqdLB+Hchl+8V8NgylR3RiipkYSqmV3PFh29gAyzixRCIE6JgSfYV00ksxktULIrBBQ2BQ==" saltValue="jbZy6MSF/Ac0mP3/yLROmQ=="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AA3AC-09B8-4347-B14C-6E572E4A8B8F}">
  <sheetPr codeName="Sheet29"/>
  <dimension ref="A1:F28"/>
  <sheetViews>
    <sheetView tabSelected="1" view="pageBreakPreview" zoomScaleNormal="100" zoomScaleSheetLayoutView="100" workbookViewId="0">
      <selection activeCell="D14" sqref="D14"/>
    </sheetView>
  </sheetViews>
  <sheetFormatPr defaultColWidth="9.109375" defaultRowHeight="13.8" x14ac:dyDescent="0.25"/>
  <cols>
    <col min="1" max="1" width="56.44140625" style="17" customWidth="1"/>
    <col min="2" max="2" width="20.44140625" style="17" customWidth="1"/>
    <col min="3" max="3" width="2.44140625" style="17" customWidth="1"/>
    <col min="4" max="4" width="18.33203125" style="17" customWidth="1"/>
    <col min="5" max="5" width="2.33203125" style="17" bestFit="1" customWidth="1"/>
    <col min="6" max="6" width="20.5546875" style="17" customWidth="1"/>
    <col min="7" max="16384" width="9.109375" style="17"/>
  </cols>
  <sheetData>
    <row r="1" spans="1:6" s="15" customFormat="1" x14ac:dyDescent="0.3">
      <c r="A1" s="136" t="s">
        <v>74</v>
      </c>
      <c r="B1" s="117"/>
      <c r="C1" s="117"/>
      <c r="D1" s="117"/>
      <c r="E1" s="117"/>
      <c r="F1" s="117"/>
    </row>
    <row r="2" spans="1:6" x14ac:dyDescent="0.25">
      <c r="A2" s="23"/>
      <c r="B2" s="23"/>
      <c r="C2" s="23"/>
      <c r="D2" s="23"/>
      <c r="E2" s="23"/>
      <c r="F2" s="23"/>
    </row>
    <row r="3" spans="1:6" ht="14.4" thickBot="1" x14ac:dyDescent="0.3">
      <c r="A3" s="23" t="s">
        <v>24</v>
      </c>
      <c r="B3" s="23"/>
      <c r="C3" s="23"/>
      <c r="D3" s="23"/>
      <c r="E3" s="23"/>
      <c r="F3" s="23"/>
    </row>
    <row r="4" spans="1:6" s="15" customFormat="1" ht="33" customHeight="1" thickBot="1" x14ac:dyDescent="0.35">
      <c r="A4" s="24" t="s">
        <v>13</v>
      </c>
      <c r="B4" s="25" t="s">
        <v>3</v>
      </c>
      <c r="C4" s="26" t="s">
        <v>0</v>
      </c>
      <c r="D4" s="25" t="s">
        <v>8</v>
      </c>
      <c r="E4" s="26" t="s">
        <v>1</v>
      </c>
      <c r="F4" s="27" t="s">
        <v>2</v>
      </c>
    </row>
    <row r="5" spans="1:6" s="15" customFormat="1" ht="14.4" thickBot="1" x14ac:dyDescent="0.3">
      <c r="A5" s="28" t="s">
        <v>85</v>
      </c>
      <c r="B5" s="29">
        <v>80</v>
      </c>
      <c r="C5" s="30" t="s">
        <v>0</v>
      </c>
      <c r="D5" s="31">
        <v>0</v>
      </c>
      <c r="E5" s="30" t="s">
        <v>1</v>
      </c>
      <c r="F5" s="32">
        <f t="shared" ref="F5" si="0">B5*D5</f>
        <v>0</v>
      </c>
    </row>
    <row r="6" spans="1:6" ht="14.4" thickBot="1" x14ac:dyDescent="0.3">
      <c r="A6" s="130" t="s">
        <v>11</v>
      </c>
      <c r="B6" s="131"/>
      <c r="C6" s="131"/>
      <c r="D6" s="131"/>
      <c r="E6" s="131"/>
      <c r="F6" s="33">
        <f>SUM(F5:F5)</f>
        <v>0</v>
      </c>
    </row>
    <row r="7" spans="1:6" s="20" customFormat="1" ht="14.4" x14ac:dyDescent="0.3">
      <c r="A7" s="34"/>
      <c r="B7" s="34"/>
      <c r="C7" s="34"/>
      <c r="D7" s="34"/>
      <c r="E7" s="34"/>
      <c r="F7" s="35"/>
    </row>
    <row r="8" spans="1:6" s="20" customFormat="1" ht="15" thickBot="1" x14ac:dyDescent="0.35">
      <c r="A8" s="132" t="s">
        <v>10</v>
      </c>
      <c r="B8" s="132"/>
      <c r="C8" s="132"/>
      <c r="D8" s="132"/>
      <c r="E8" s="132"/>
      <c r="F8" s="132"/>
    </row>
    <row r="9" spans="1:6" s="20" customFormat="1" ht="28.8" thickBot="1" x14ac:dyDescent="0.35">
      <c r="A9" s="24" t="s">
        <v>13</v>
      </c>
      <c r="B9" s="25" t="s">
        <v>3</v>
      </c>
      <c r="C9" s="26" t="s">
        <v>0</v>
      </c>
      <c r="D9" s="25" t="s">
        <v>8</v>
      </c>
      <c r="E9" s="26" t="s">
        <v>1</v>
      </c>
      <c r="F9" s="27" t="s">
        <v>2</v>
      </c>
    </row>
    <row r="10" spans="1:6" ht="14.4" thickBot="1" x14ac:dyDescent="0.3">
      <c r="A10" s="36" t="s">
        <v>97</v>
      </c>
      <c r="B10" s="37">
        <v>16</v>
      </c>
      <c r="C10" s="38" t="s">
        <v>0</v>
      </c>
      <c r="D10" s="39">
        <v>0</v>
      </c>
      <c r="E10" s="40" t="s">
        <v>1</v>
      </c>
      <c r="F10" s="41">
        <f>B10*D10</f>
        <v>0</v>
      </c>
    </row>
    <row r="11" spans="1:6" ht="14.4" thickBot="1" x14ac:dyDescent="0.3">
      <c r="A11" s="133" t="s">
        <v>12</v>
      </c>
      <c r="B11" s="134"/>
      <c r="C11" s="134"/>
      <c r="D11" s="134"/>
      <c r="E11" s="134"/>
      <c r="F11" s="42">
        <f>SUM(F10)</f>
        <v>0</v>
      </c>
    </row>
    <row r="12" spans="1:6" x14ac:dyDescent="0.25">
      <c r="A12" s="34"/>
      <c r="B12" s="34"/>
      <c r="C12" s="34"/>
      <c r="D12" s="34"/>
      <c r="E12" s="34"/>
      <c r="F12" s="43"/>
    </row>
    <row r="13" spans="1:6" ht="14.4" thickBot="1" x14ac:dyDescent="0.3">
      <c r="A13" s="135" t="s">
        <v>9</v>
      </c>
      <c r="B13" s="135"/>
      <c r="C13" s="135"/>
      <c r="D13" s="135"/>
      <c r="E13" s="44"/>
      <c r="F13" s="44"/>
    </row>
    <row r="14" spans="1:6" s="20" customFormat="1" ht="28.8" thickBot="1" x14ac:dyDescent="0.35">
      <c r="A14" s="24" t="s">
        <v>13</v>
      </c>
      <c r="B14" s="25" t="s">
        <v>3</v>
      </c>
      <c r="C14" s="26" t="s">
        <v>0</v>
      </c>
      <c r="D14" s="116" t="s">
        <v>8</v>
      </c>
      <c r="E14" s="26" t="s">
        <v>1</v>
      </c>
      <c r="F14" s="27" t="s">
        <v>2</v>
      </c>
    </row>
    <row r="15" spans="1:6" s="20" customFormat="1" ht="14.4" x14ac:dyDescent="0.3">
      <c r="A15" s="45" t="s">
        <v>14</v>
      </c>
      <c r="B15" s="46">
        <v>8</v>
      </c>
      <c r="C15" s="30" t="s">
        <v>0</v>
      </c>
      <c r="D15" s="47">
        <v>0</v>
      </c>
      <c r="E15" s="30" t="s">
        <v>1</v>
      </c>
      <c r="F15" s="48">
        <f>B15*D15</f>
        <v>0</v>
      </c>
    </row>
    <row r="16" spans="1:6" x14ac:dyDescent="0.25">
      <c r="A16" s="49" t="s">
        <v>5</v>
      </c>
      <c r="B16" s="50">
        <v>8</v>
      </c>
      <c r="C16" s="51" t="s">
        <v>0</v>
      </c>
      <c r="D16" s="52">
        <v>0</v>
      </c>
      <c r="E16" s="51" t="s">
        <v>1</v>
      </c>
      <c r="F16" s="53">
        <f>B16*D16</f>
        <v>0</v>
      </c>
    </row>
    <row r="17" spans="1:6" x14ac:dyDescent="0.25">
      <c r="A17" s="49" t="s">
        <v>15</v>
      </c>
      <c r="B17" s="50">
        <v>8</v>
      </c>
      <c r="C17" s="51" t="s">
        <v>0</v>
      </c>
      <c r="D17" s="52">
        <v>0</v>
      </c>
      <c r="E17" s="51" t="s">
        <v>1</v>
      </c>
      <c r="F17" s="53">
        <f>B17*D17</f>
        <v>0</v>
      </c>
    </row>
    <row r="18" spans="1:6" ht="14.4" thickBot="1" x14ac:dyDescent="0.3">
      <c r="A18" s="54" t="s">
        <v>4</v>
      </c>
      <c r="B18" s="55">
        <v>40</v>
      </c>
      <c r="C18" s="56" t="s">
        <v>0</v>
      </c>
      <c r="D18" s="57">
        <v>0</v>
      </c>
      <c r="E18" s="56" t="s">
        <v>1</v>
      </c>
      <c r="F18" s="58">
        <f>B18*D18</f>
        <v>0</v>
      </c>
    </row>
    <row r="19" spans="1:6" ht="14.4" thickBot="1" x14ac:dyDescent="0.3">
      <c r="A19" s="133" t="s">
        <v>16</v>
      </c>
      <c r="B19" s="134"/>
      <c r="C19" s="134"/>
      <c r="D19" s="134"/>
      <c r="E19" s="134"/>
      <c r="F19" s="59">
        <f>SUM(F15:F18)</f>
        <v>0</v>
      </c>
    </row>
    <row r="20" spans="1:6" x14ac:dyDescent="0.25">
      <c r="A20" s="34"/>
      <c r="B20" s="34"/>
      <c r="C20" s="34"/>
      <c r="D20" s="34"/>
      <c r="E20" s="34"/>
      <c r="F20" s="60"/>
    </row>
    <row r="21" spans="1:6" ht="14.4" thickBot="1" x14ac:dyDescent="0.3">
      <c r="A21" s="135" t="s">
        <v>19</v>
      </c>
      <c r="B21" s="135"/>
      <c r="C21" s="135"/>
      <c r="D21" s="135"/>
      <c r="E21" s="44"/>
      <c r="F21" s="44"/>
    </row>
    <row r="22" spans="1:6" ht="14.4" thickBot="1" x14ac:dyDescent="0.3">
      <c r="A22" s="140" t="s">
        <v>13</v>
      </c>
      <c r="B22" s="141"/>
      <c r="C22" s="141"/>
      <c r="D22" s="142"/>
      <c r="E22" s="26" t="s">
        <v>1</v>
      </c>
      <c r="F22" s="27" t="s">
        <v>2</v>
      </c>
    </row>
    <row r="23" spans="1:6" x14ac:dyDescent="0.25">
      <c r="A23" s="143" t="s">
        <v>20</v>
      </c>
      <c r="B23" s="144"/>
      <c r="C23" s="144"/>
      <c r="D23" s="145"/>
      <c r="E23" s="30" t="s">
        <v>1</v>
      </c>
      <c r="F23" s="61">
        <v>30000</v>
      </c>
    </row>
    <row r="24" spans="1:6" ht="14.4" thickBot="1" x14ac:dyDescent="0.3">
      <c r="A24" s="146" t="s">
        <v>21</v>
      </c>
      <c r="B24" s="147"/>
      <c r="C24" s="147"/>
      <c r="D24" s="148"/>
      <c r="E24" s="62" t="s">
        <v>1</v>
      </c>
      <c r="F24" s="63">
        <f>SUM(F6+F11+F19)*0.2</f>
        <v>0</v>
      </c>
    </row>
    <row r="25" spans="1:6" ht="14.4" thickBot="1" x14ac:dyDescent="0.3">
      <c r="A25" s="133" t="s">
        <v>17</v>
      </c>
      <c r="B25" s="134"/>
      <c r="C25" s="134"/>
      <c r="D25" s="134"/>
      <c r="E25" s="134"/>
      <c r="F25" s="59">
        <f>SUM(F23:F24)</f>
        <v>30000</v>
      </c>
    </row>
    <row r="26" spans="1:6" ht="15" thickBot="1" x14ac:dyDescent="0.35">
      <c r="A26" s="64"/>
      <c r="B26" s="64"/>
      <c r="C26" s="64"/>
      <c r="D26" s="64"/>
      <c r="E26" s="64"/>
      <c r="F26" s="64"/>
    </row>
    <row r="27" spans="1:6" ht="14.4" thickBot="1" x14ac:dyDescent="0.3">
      <c r="A27" s="137" t="s">
        <v>73</v>
      </c>
      <c r="B27" s="138"/>
      <c r="C27" s="138"/>
      <c r="D27" s="138"/>
      <c r="E27" s="139"/>
      <c r="F27" s="65">
        <f>IF(F6&gt;1,F6+F11+F19+F25,F6*1)</f>
        <v>0</v>
      </c>
    </row>
    <row r="28" spans="1:6" ht="14.4" x14ac:dyDescent="0.3">
      <c r="A28" s="66"/>
      <c r="B28" s="66"/>
      <c r="C28" s="66"/>
      <c r="D28" s="66"/>
      <c r="E28" s="66"/>
      <c r="F28" s="66"/>
    </row>
  </sheetData>
  <sheetProtection algorithmName="SHA-512" hashValue="43Dq5SRq9fq0+3bQIUJG6I1CWyDEMtJxEjOf9VSZj5Kt95TtFrmwwIYwNb9wBwlqK6rHdugSF5eJJ1MKyuoTmw==" saltValue="J28kSjnDSmHCh16W8izhLw==" spinCount="100000" sheet="1" selectLockedCells="1"/>
  <mergeCells count="12">
    <mergeCell ref="A27:E27"/>
    <mergeCell ref="A1:F1"/>
    <mergeCell ref="A6:E6"/>
    <mergeCell ref="A8:F8"/>
    <mergeCell ref="A11:E11"/>
    <mergeCell ref="A13:D13"/>
    <mergeCell ref="A19:E19"/>
    <mergeCell ref="A21:D21"/>
    <mergeCell ref="A22:D22"/>
    <mergeCell ref="A23:D23"/>
    <mergeCell ref="A24:D24"/>
    <mergeCell ref="A25:E25"/>
  </mergeCells>
  <printOptions horizontalCentered="1"/>
  <pageMargins left="0.25" right="0.25" top="0.82291666666666696" bottom="0.75" header="0.3" footer="0.3"/>
  <pageSetup scale="84" fitToHeight="0" orientation="portrait" r:id="rId1"/>
  <headerFooter>
    <oddHeader>&amp;L&amp;"Arial,Regular"
California Department of Corrections and Rehabilitation (CDCR)
Rate Sheet&amp;R&amp;"Arial,Regular"Bid Number C5613111-D, Rebid 1
Exhibit B-1</oddHeader>
    <oddFooter>&amp;C&amp;"Arial,Regular"Page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AFF482-81E4-40B2-B64B-6F08E02BD1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82A6F7-D3A1-4DAE-ACB4-3740ED20DE90}">
  <ds:schemaRefs>
    <ds:schemaRef ds:uri="http://schemas.microsoft.com/office/2006/documentManagement/types"/>
    <ds:schemaRef ds:uri="5e0e01d7-26dc-413c-9c6d-bf40204a64c5"/>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DF6AB128-5987-42DA-A769-0BB07E0B767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30</vt:i4>
      </vt:variant>
    </vt:vector>
  </HeadingPairs>
  <TitlesOfParts>
    <vt:vector size="60" baseType="lpstr">
      <vt:lpstr>Summary</vt:lpstr>
      <vt:lpstr>CAL</vt:lpstr>
      <vt:lpstr>CCWF</vt:lpstr>
      <vt:lpstr>CEN</vt:lpstr>
      <vt:lpstr>CHCF</vt:lpstr>
      <vt:lpstr>CIM</vt:lpstr>
      <vt:lpstr>CIW</vt:lpstr>
      <vt:lpstr>CMC</vt:lpstr>
      <vt:lpstr>CMF</vt:lpstr>
      <vt:lpstr>COR</vt:lpstr>
      <vt:lpstr>CRC</vt:lpstr>
      <vt:lpstr>CTC</vt:lpstr>
      <vt:lpstr>CTF</vt:lpstr>
      <vt:lpstr>CVSP, ISP</vt:lpstr>
      <vt:lpstr>DVI</vt:lpstr>
      <vt:lpstr>FSP</vt:lpstr>
      <vt:lpstr>HDSP</vt:lpstr>
      <vt:lpstr>KVSP</vt:lpstr>
      <vt:lpstr>LAC</vt:lpstr>
      <vt:lpstr>MCSP</vt:lpstr>
      <vt:lpstr>PVSP</vt:lpstr>
      <vt:lpstr>RJD</vt:lpstr>
      <vt:lpstr>SATF</vt:lpstr>
      <vt:lpstr>SCC</vt:lpstr>
      <vt:lpstr>SOL</vt:lpstr>
      <vt:lpstr>SQRC</vt:lpstr>
      <vt:lpstr>SVSP</vt:lpstr>
      <vt:lpstr>VSP</vt:lpstr>
      <vt:lpstr>VYCF</vt:lpstr>
      <vt:lpstr>WSP</vt:lpstr>
      <vt:lpstr>CAL!Print_Area</vt:lpstr>
      <vt:lpstr>CCWF!Print_Area</vt:lpstr>
      <vt:lpstr>CEN!Print_Area</vt:lpstr>
      <vt:lpstr>CHCF!Print_Area</vt:lpstr>
      <vt:lpstr>CIM!Print_Area</vt:lpstr>
      <vt:lpstr>CIW!Print_Area</vt:lpstr>
      <vt:lpstr>CMC!Print_Area</vt:lpstr>
      <vt:lpstr>CMF!Print_Area</vt:lpstr>
      <vt:lpstr>COR!Print_Area</vt:lpstr>
      <vt:lpstr>CRC!Print_Area</vt:lpstr>
      <vt:lpstr>CTC!Print_Area</vt:lpstr>
      <vt:lpstr>CTF!Print_Area</vt:lpstr>
      <vt:lpstr>'CVSP, ISP'!Print_Area</vt:lpstr>
      <vt:lpstr>DVI!Print_Area</vt:lpstr>
      <vt:lpstr>FSP!Print_Area</vt:lpstr>
      <vt:lpstr>HDSP!Print_Area</vt:lpstr>
      <vt:lpstr>KVSP!Print_Area</vt:lpstr>
      <vt:lpstr>LAC!Print_Area</vt:lpstr>
      <vt:lpstr>MCSP!Print_Area</vt:lpstr>
      <vt:lpstr>PVSP!Print_Area</vt:lpstr>
      <vt:lpstr>RJD!Print_Area</vt:lpstr>
      <vt:lpstr>SATF!Print_Area</vt:lpstr>
      <vt:lpstr>SCC!Print_Area</vt:lpstr>
      <vt:lpstr>SOL!Print_Area</vt:lpstr>
      <vt:lpstr>SQRC!Print_Area</vt:lpstr>
      <vt:lpstr>Summary!Print_Area</vt:lpstr>
      <vt:lpstr>SVSP!Print_Area</vt:lpstr>
      <vt:lpstr>VSP!Print_Area</vt:lpstr>
      <vt:lpstr>VYCF!Print_Area</vt:lpstr>
      <vt:lpstr>WSP!Print_Area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Rate Sheet</dc:title>
  <dc:creator>Peggy Jones</dc:creator>
  <cp:lastModifiedBy>Cardoso, Kristina@CDCR</cp:lastModifiedBy>
  <cp:lastPrinted>2026-02-23T19:05:33Z</cp:lastPrinted>
  <dcterms:created xsi:type="dcterms:W3CDTF">2011-01-13T18:14:43Z</dcterms:created>
  <dcterms:modified xsi:type="dcterms:W3CDTF">2026-07-20T22:58:19Z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