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Fncommon\PURCHASING\Bid Documents\15000_2026\15018-0-2026-BP (RFB) Generator\Bid Documents\"/>
    </mc:Choice>
  </mc:AlternateContent>
  <xr:revisionPtr revIDLastSave="0" documentId="13_ncr:1_{325C4C84-AE51-4E0E-BEBF-DAF5864B3FFE}" xr6:coauthVersionLast="47" xr6:coauthVersionMax="47" xr10:uidLastSave="{00000000-0000-0000-0000-000000000000}"/>
  <bookViews>
    <workbookView xWindow="330" yWindow="300" windowWidth="18590" windowHeight="9770" xr2:uid="{00000000-000D-0000-FFFF-FFFF00000000}"/>
  </bookViews>
  <sheets>
    <sheet name="Pricing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4" l="1"/>
  <c r="G51" i="4"/>
  <c r="I51" i="4" s="1"/>
  <c r="G50" i="4"/>
  <c r="I50" i="4" s="1"/>
  <c r="G49" i="4"/>
  <c r="I49" i="4" s="1"/>
  <c r="G48" i="4"/>
  <c r="I48" i="4" s="1"/>
  <c r="G42" i="4"/>
  <c r="I42" i="4" s="1"/>
  <c r="G41" i="4"/>
  <c r="I41" i="4" s="1"/>
  <c r="G40" i="4"/>
  <c r="I40" i="4" s="1"/>
  <c r="G39" i="4"/>
  <c r="I39" i="4" s="1"/>
  <c r="G33" i="4"/>
  <c r="I33" i="4" s="1"/>
  <c r="G32" i="4"/>
  <c r="I32" i="4" s="1"/>
  <c r="G31" i="4"/>
  <c r="I31" i="4" s="1"/>
  <c r="G30" i="4"/>
  <c r="I30" i="4" s="1"/>
  <c r="G24" i="4"/>
  <c r="I24" i="4" s="1"/>
  <c r="G23" i="4"/>
  <c r="I23" i="4" s="1"/>
  <c r="G22" i="4"/>
  <c r="I22" i="4" s="1"/>
  <c r="G21" i="4"/>
  <c r="I21" i="4" s="1"/>
  <c r="I14" i="4"/>
  <c r="I13" i="4"/>
  <c r="I15" i="4"/>
  <c r="J51" i="4" l="1"/>
  <c r="J24" i="4"/>
  <c r="J42" i="4"/>
  <c r="J33" i="4"/>
  <c r="J15" i="4"/>
</calcChain>
</file>

<file path=xl/sharedStrings.xml><?xml version="1.0" encoding="utf-8"?>
<sst xmlns="http://schemas.openxmlformats.org/spreadsheetml/2006/main" count="174" uniqueCount="62">
  <si>
    <t>Capacity Tier</t>
  </si>
  <si>
    <t>kW Range</t>
  </si>
  <si>
    <t>Tier 1 (Small)</t>
  </si>
  <si>
    <t>0 – 100 kW</t>
  </si>
  <si>
    <t>Tier 2 (Mid)</t>
  </si>
  <si>
    <t>101 – 250 kW</t>
  </si>
  <si>
    <t>Tier 3 (Large)</t>
  </si>
  <si>
    <t>251 – 500 kW</t>
  </si>
  <si>
    <t>Tier 4 (Heavy)</t>
  </si>
  <si>
    <t>501+ kW</t>
  </si>
  <si>
    <t>Billing Category</t>
  </si>
  <si>
    <t>Service Type</t>
  </si>
  <si>
    <t>Bid Price</t>
  </si>
  <si>
    <t>Standard Service Call</t>
  </si>
  <si>
    <t>Flat Fee (Includes travel + 1st hour of labor)</t>
  </si>
  <si>
    <t>Standard Hourly Rate</t>
  </si>
  <si>
    <t>Standard Hours</t>
  </si>
  <si>
    <t>Emergency Service Call</t>
  </si>
  <si>
    <t>Emergency Hourly Rate</t>
  </si>
  <si>
    <t>Emergency Hours</t>
  </si>
  <si>
    <t>Parts Markup</t>
  </si>
  <si>
    <t>Fixed % over vendor's actual invoice cost</t>
  </si>
  <si>
    <t>_______ %</t>
  </si>
  <si>
    <t>Diesel Fueling (as requested)</t>
  </si>
  <si>
    <t>Pricing Method/Cost</t>
  </si>
  <si>
    <t>Fuel Delivery/Labor Fee</t>
  </si>
  <si>
    <t>Diesel Fuel Cost</t>
  </si>
  <si>
    <t>Fuel Stabilizer/Additive</t>
  </si>
  <si>
    <t>City of Madison</t>
  </si>
  <si>
    <t>15018-0-2026-BP</t>
  </si>
  <si>
    <t>Generator Service</t>
  </si>
  <si>
    <r>
      <t xml:space="preserve">Per hour (For every hour </t>
    </r>
    <r>
      <rPr>
        <i/>
        <sz val="10"/>
        <color rgb="FF1F1F1F"/>
        <rFont val="Arial"/>
        <family val="2"/>
      </rPr>
      <t>after</t>
    </r>
    <r>
      <rPr>
        <sz val="10"/>
        <color rgb="FF1F1F1F"/>
        <rFont val="Arial"/>
        <family val="2"/>
      </rPr>
      <t xml:space="preserve"> the first)</t>
    </r>
  </si>
  <si>
    <t>Yearly Total</t>
  </si>
  <si>
    <t>2026 Service</t>
  </si>
  <si>
    <t>Oil Analysis (1x yearly)</t>
  </si>
  <si>
    <t>Load Testing &amp; Major PM (1x yearly)</t>
  </si>
  <si>
    <t>Basic PM (list single service cost)</t>
  </si>
  <si>
    <t>2027 Service</t>
  </si>
  <si>
    <t>Group</t>
  </si>
  <si>
    <t>ABC</t>
  </si>
  <si>
    <t>A</t>
  </si>
  <si>
    <t>Units for Oil</t>
  </si>
  <si>
    <t>Units for Load</t>
  </si>
  <si>
    <t>Units for Basic PM</t>
  </si>
  <si>
    <t>2028 Service</t>
  </si>
  <si>
    <t>B</t>
  </si>
  <si>
    <t>2029 Service</t>
  </si>
  <si>
    <t>C</t>
  </si>
  <si>
    <t>Totals</t>
  </si>
  <si>
    <t>Note: On Load Testing/Major PM years, that service will replace one scheduled Basic PM service.</t>
  </si>
  <si>
    <t>2030 Service</t>
  </si>
  <si>
    <t>Units for Load Testing &amp; Major PM</t>
  </si>
  <si>
    <t>Directions: Please complete the blank cells.  Always put the cost of a single service.  The formulas will adjust.</t>
  </si>
  <si>
    <t>Market Rate</t>
  </si>
  <si>
    <t>Yearly Sub Total</t>
  </si>
  <si>
    <t>Please define below</t>
  </si>
  <si>
    <t>NA</t>
  </si>
  <si>
    <t>Exclude Bartillon and Truax Generator from 2026 Service.  Do basic PM once in 2026.</t>
  </si>
  <si>
    <t>BC</t>
  </si>
  <si>
    <t>Fire Station 01</t>
  </si>
  <si>
    <t>500 kW</t>
  </si>
  <si>
    <t>Please list your: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</si>
</sst>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1F1F1F"/>
      <name val="Arial"/>
      <family val="2"/>
    </font>
    <font>
      <i/>
      <sz val="10"/>
      <color rgb="FF1F1F1F"/>
      <name val="Arial"/>
      <family val="2"/>
    </font>
    <font>
      <b/>
      <sz val="10"/>
      <color rgb="FF1F1F1F"/>
      <name val="Arial"/>
      <family val="2"/>
    </font>
    <font>
      <b/>
      <sz val="10"/>
      <color theme="1"/>
      <name val="Arial"/>
      <family val="2"/>
    </font>
    <font>
      <b/>
      <sz val="11"/>
      <color rgb="FF1F1F1F"/>
      <name val="Google Sans Text"/>
      <family val="2"/>
      <charset val="1"/>
    </font>
    <font>
      <sz val="11"/>
      <color rgb="FF1F1F1F"/>
      <name val="Google Sans Text"/>
      <family val="2"/>
      <charset val="1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1F1F1F"/>
      </left>
      <right style="thin">
        <color rgb="FF1F1F1F"/>
      </right>
      <top style="thin">
        <color rgb="FF1F1F1F"/>
      </top>
      <bottom style="thin">
        <color rgb="FF1F1F1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1F1F"/>
      </left>
      <right/>
      <top style="thin">
        <color rgb="FF1F1F1F"/>
      </top>
      <bottom style="thin">
        <color rgb="FF1F1F1F"/>
      </bottom>
      <diagonal/>
    </border>
    <border>
      <left style="thin">
        <color rgb="FF1F1F1F"/>
      </left>
      <right style="thin">
        <color rgb="FF1F1F1F"/>
      </right>
      <top style="thin">
        <color rgb="FF1F1F1F"/>
      </top>
      <bottom/>
      <diagonal/>
    </border>
    <border>
      <left style="thin">
        <color rgb="FF1F1F1F"/>
      </left>
      <right/>
      <top style="thin">
        <color rgb="FF1F1F1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/>
    <xf numFmtId="0" fontId="6" fillId="0" borderId="1" xfId="0" applyFont="1" applyBorder="1" applyAlignment="1">
      <alignment readingOrder="1"/>
    </xf>
    <xf numFmtId="0" fontId="6" fillId="0" borderId="0" xfId="0" applyFont="1" applyAlignment="1">
      <alignment readingOrder="1"/>
    </xf>
    <xf numFmtId="0" fontId="8" fillId="0" borderId="1" xfId="0" applyFont="1" applyBorder="1" applyAlignment="1">
      <alignment readingOrder="1"/>
    </xf>
    <xf numFmtId="0" fontId="9" fillId="0" borderId="2" xfId="0" applyFont="1" applyBorder="1"/>
    <xf numFmtId="44" fontId="4" fillId="0" borderId="2" xfId="0" applyNumberFormat="1" applyFont="1" applyBorder="1"/>
    <xf numFmtId="0" fontId="9" fillId="0" borderId="0" xfId="0" applyFont="1"/>
    <xf numFmtId="0" fontId="6" fillId="2" borderId="1" xfId="0" applyFont="1" applyFill="1" applyBorder="1" applyAlignment="1">
      <alignment horizontal="center" readingOrder="1"/>
    </xf>
    <xf numFmtId="0" fontId="8" fillId="0" borderId="2" xfId="0" applyFont="1" applyBorder="1" applyAlignment="1">
      <alignment wrapText="1" readingOrder="1"/>
    </xf>
    <xf numFmtId="0" fontId="8" fillId="0" borderId="1" xfId="0" applyFont="1" applyBorder="1" applyAlignment="1">
      <alignment horizontal="center" readingOrder="1"/>
    </xf>
    <xf numFmtId="0" fontId="6" fillId="0" borderId="4" xfId="0" applyFont="1" applyBorder="1" applyAlignment="1">
      <alignment readingOrder="1"/>
    </xf>
    <xf numFmtId="0" fontId="6" fillId="2" borderId="4" xfId="0" applyFont="1" applyFill="1" applyBorder="1" applyAlignment="1">
      <alignment horizontal="center" readingOrder="1"/>
    </xf>
    <xf numFmtId="0" fontId="6" fillId="0" borderId="2" xfId="0" applyFont="1" applyBorder="1" applyAlignment="1">
      <alignment readingOrder="1"/>
    </xf>
    <xf numFmtId="0" fontId="6" fillId="2" borderId="2" xfId="0" applyFont="1" applyFill="1" applyBorder="1" applyAlignment="1">
      <alignment horizontal="center" readingOrder="1"/>
    </xf>
    <xf numFmtId="0" fontId="8" fillId="0" borderId="2" xfId="0" applyFont="1" applyBorder="1" applyAlignment="1">
      <alignment horizontal="center" wrapText="1" readingOrder="1"/>
    </xf>
    <xf numFmtId="0" fontId="3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readingOrder="1"/>
    </xf>
    <xf numFmtId="0" fontId="10" fillId="0" borderId="3" xfId="0" applyFont="1" applyBorder="1" applyAlignment="1">
      <alignment readingOrder="1"/>
    </xf>
    <xf numFmtId="0" fontId="11" fillId="0" borderId="3" xfId="0" applyFont="1" applyBorder="1" applyAlignment="1">
      <alignment readingOrder="1"/>
    </xf>
    <xf numFmtId="0" fontId="1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3" xfId="0" applyFont="1" applyBorder="1" applyAlignment="1">
      <alignment horizontal="center" wrapText="1" readingOrder="1"/>
    </xf>
    <xf numFmtId="0" fontId="3" fillId="0" borderId="0" xfId="0" applyFont="1" applyAlignment="1">
      <alignment horizontal="center"/>
    </xf>
    <xf numFmtId="0" fontId="10" fillId="0" borderId="1" xfId="0" applyFont="1" applyBorder="1" applyAlignment="1">
      <alignment horizontal="center" readingOrder="1"/>
    </xf>
    <xf numFmtId="0" fontId="8" fillId="0" borderId="1" xfId="0" applyFont="1" applyBorder="1" applyAlignment="1">
      <alignment horizontal="center" wrapText="1" readingOrder="1"/>
    </xf>
    <xf numFmtId="44" fontId="6" fillId="0" borderId="1" xfId="1" applyFont="1" applyBorder="1" applyAlignment="1">
      <alignment horizontal="center" readingOrder="1"/>
    </xf>
    <xf numFmtId="0" fontId="9" fillId="0" borderId="2" xfId="0" applyFont="1" applyBorder="1" applyAlignment="1">
      <alignment wrapText="1"/>
    </xf>
    <xf numFmtId="44" fontId="9" fillId="0" borderId="0" xfId="0" applyNumberFormat="1" applyFont="1"/>
    <xf numFmtId="44" fontId="6" fillId="3" borderId="3" xfId="1" applyFont="1" applyFill="1" applyBorder="1" applyAlignment="1">
      <alignment horizontal="center" readingOrder="1"/>
    </xf>
    <xf numFmtId="44" fontId="6" fillId="3" borderId="2" xfId="1" applyFont="1" applyFill="1" applyBorder="1" applyAlignment="1">
      <alignment readingOrder="1"/>
    </xf>
    <xf numFmtId="44" fontId="6" fillId="3" borderId="5" xfId="1" applyFont="1" applyFill="1" applyBorder="1" applyAlignment="1">
      <alignment horizontal="center" readingOrder="1"/>
    </xf>
    <xf numFmtId="44" fontId="6" fillId="3" borderId="2" xfId="1" applyFont="1" applyFill="1" applyBorder="1" applyAlignment="1">
      <alignment horizontal="center" readingOrder="1"/>
    </xf>
    <xf numFmtId="44" fontId="6" fillId="3" borderId="6" xfId="1" applyFont="1" applyFill="1" applyBorder="1" applyAlignment="1">
      <alignment readingOrder="1"/>
    </xf>
    <xf numFmtId="0" fontId="9" fillId="0" borderId="0" xfId="0" applyFont="1" applyAlignment="1">
      <alignment horizontal="center"/>
    </xf>
    <xf numFmtId="0" fontId="2" fillId="0" borderId="0" xfId="0" applyFont="1"/>
    <xf numFmtId="44" fontId="4" fillId="3" borderId="0" xfId="1" applyFont="1" applyFill="1" applyAlignment="1">
      <alignment horizontal="center"/>
    </xf>
    <xf numFmtId="44" fontId="4" fillId="3" borderId="0" xfId="1" applyFont="1" applyFill="1"/>
    <xf numFmtId="0" fontId="1" fillId="0" borderId="0" xfId="0" applyFont="1"/>
    <xf numFmtId="0" fontId="4" fillId="3" borderId="0" xfId="0" applyFont="1" applyFill="1"/>
    <xf numFmtId="44" fontId="6" fillId="3" borderId="1" xfId="1" applyFont="1" applyFill="1" applyBorder="1" applyAlignment="1">
      <alignment horizontal="center" readingOrder="1"/>
    </xf>
    <xf numFmtId="0" fontId="6" fillId="3" borderId="1" xfId="0" applyFont="1" applyFill="1" applyBorder="1" applyAlignment="1">
      <alignment horizontal="center" readingOrder="1"/>
    </xf>
    <xf numFmtId="44" fontId="6" fillId="3" borderId="1" xfId="1" applyFont="1" applyFill="1" applyBorder="1" applyAlignment="1">
      <alignment readingOrder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83BA7-EBD4-4A20-BBB3-6ECD11D74274}">
  <dimension ref="A1:K72"/>
  <sheetViews>
    <sheetView tabSelected="1" topLeftCell="A53" workbookViewId="0">
      <selection activeCell="B66" sqref="B66"/>
    </sheetView>
  </sheetViews>
  <sheetFormatPr defaultColWidth="17.54296875" defaultRowHeight="12.5"/>
  <cols>
    <col min="1" max="1" width="30.7265625" style="1" bestFit="1" customWidth="1"/>
    <col min="2" max="2" width="37.7265625" style="1" bestFit="1" customWidth="1"/>
    <col min="3" max="3" width="14" style="17" bestFit="1" customWidth="1"/>
    <col min="4" max="5" width="20" style="17" customWidth="1"/>
    <col min="6" max="6" width="20" style="1" customWidth="1"/>
    <col min="7" max="7" width="20" style="17" customWidth="1"/>
    <col min="8" max="8" width="20" style="1" customWidth="1"/>
    <col min="9" max="9" width="11.81640625" style="1" bestFit="1" customWidth="1"/>
    <col min="10" max="10" width="15.81640625" style="1" customWidth="1"/>
    <col min="11" max="11" width="34.7265625" style="1" bestFit="1" customWidth="1"/>
    <col min="12" max="16384" width="17.54296875" style="1"/>
  </cols>
  <sheetData>
    <row r="1" spans="1:10">
      <c r="A1" s="1" t="s">
        <v>28</v>
      </c>
    </row>
    <row r="2" spans="1:10">
      <c r="A2" s="1" t="s">
        <v>29</v>
      </c>
    </row>
    <row r="3" spans="1:10">
      <c r="A3" s="1" t="s">
        <v>30</v>
      </c>
      <c r="E3" s="25"/>
    </row>
    <row r="4" spans="1:10" ht="14.5">
      <c r="E4" s="26" t="s">
        <v>0</v>
      </c>
      <c r="F4" s="19" t="s">
        <v>1</v>
      </c>
      <c r="G4" s="21" t="s">
        <v>48</v>
      </c>
      <c r="H4" s="23" t="s">
        <v>49</v>
      </c>
    </row>
    <row r="5" spans="1:10" ht="14.5">
      <c r="A5" s="16" t="s">
        <v>52</v>
      </c>
      <c r="E5" s="26" t="s">
        <v>2</v>
      </c>
      <c r="F5" s="20" t="s">
        <v>3</v>
      </c>
      <c r="G5" s="22">
        <v>16</v>
      </c>
      <c r="H5" s="23" t="s">
        <v>57</v>
      </c>
    </row>
    <row r="6" spans="1:10" ht="14.5">
      <c r="E6" s="26" t="s">
        <v>4</v>
      </c>
      <c r="F6" s="20" t="s">
        <v>5</v>
      </c>
      <c r="G6" s="22">
        <v>3</v>
      </c>
    </row>
    <row r="7" spans="1:10" ht="14.5">
      <c r="E7" s="26" t="s">
        <v>6</v>
      </c>
      <c r="F7" s="20" t="s">
        <v>7</v>
      </c>
      <c r="G7" s="22">
        <v>2</v>
      </c>
    </row>
    <row r="8" spans="1:10" ht="14.5">
      <c r="E8" s="26" t="s">
        <v>8</v>
      </c>
      <c r="F8" s="20" t="s">
        <v>9</v>
      </c>
      <c r="G8" s="22">
        <v>1</v>
      </c>
    </row>
    <row r="9" spans="1:10" ht="13">
      <c r="A9" s="7" t="s">
        <v>33</v>
      </c>
    </row>
    <row r="10" spans="1:10" ht="26">
      <c r="A10" s="4" t="s">
        <v>0</v>
      </c>
      <c r="B10" s="4" t="s">
        <v>1</v>
      </c>
      <c r="C10" s="10" t="s">
        <v>41</v>
      </c>
      <c r="D10" s="24" t="s">
        <v>34</v>
      </c>
      <c r="E10" s="27" t="s">
        <v>51</v>
      </c>
      <c r="F10" s="9" t="s">
        <v>35</v>
      </c>
      <c r="G10" s="15" t="s">
        <v>43</v>
      </c>
      <c r="H10" s="9" t="s">
        <v>36</v>
      </c>
      <c r="I10" s="29" t="s">
        <v>54</v>
      </c>
      <c r="J10" s="5" t="s">
        <v>32</v>
      </c>
    </row>
    <row r="11" spans="1:10" ht="13">
      <c r="A11" s="4" t="s">
        <v>38</v>
      </c>
      <c r="B11" s="4"/>
      <c r="C11" s="24" t="s">
        <v>39</v>
      </c>
      <c r="D11" s="24" t="s">
        <v>39</v>
      </c>
      <c r="E11" s="15" t="s">
        <v>40</v>
      </c>
      <c r="F11" s="36" t="s">
        <v>40</v>
      </c>
      <c r="G11" s="15" t="s">
        <v>58</v>
      </c>
      <c r="H11" s="15" t="s">
        <v>58</v>
      </c>
      <c r="I11" s="5"/>
    </row>
    <row r="12" spans="1:10">
      <c r="A12" s="2" t="s">
        <v>2</v>
      </c>
      <c r="B12" s="2" t="s">
        <v>3</v>
      </c>
      <c r="C12" s="8">
        <v>16</v>
      </c>
      <c r="D12" s="31">
        <v>0</v>
      </c>
      <c r="E12" s="8">
        <v>5</v>
      </c>
      <c r="F12" s="32">
        <v>0</v>
      </c>
      <c r="G12" s="8">
        <v>10</v>
      </c>
      <c r="H12" s="32">
        <v>0</v>
      </c>
      <c r="I12" s="6">
        <f>(C12*D12)+(E12*F12)+(G12*H12)</f>
        <v>0</v>
      </c>
    </row>
    <row r="13" spans="1:10">
      <c r="A13" s="2" t="s">
        <v>4</v>
      </c>
      <c r="B13" s="2" t="s">
        <v>5</v>
      </c>
      <c r="C13" s="8">
        <v>3</v>
      </c>
      <c r="D13" s="31">
        <v>0</v>
      </c>
      <c r="E13" s="8">
        <v>1</v>
      </c>
      <c r="F13" s="32">
        <v>0</v>
      </c>
      <c r="G13" s="8">
        <v>2</v>
      </c>
      <c r="H13" s="32">
        <v>0</v>
      </c>
      <c r="I13" s="6">
        <f t="shared" ref="I13:I15" si="0">(C13*D13)+(E13*F13)+(G13*H13)</f>
        <v>0</v>
      </c>
    </row>
    <row r="14" spans="1:10">
      <c r="A14" s="2" t="s">
        <v>6</v>
      </c>
      <c r="B14" s="2" t="s">
        <v>7</v>
      </c>
      <c r="C14" s="8">
        <v>2</v>
      </c>
      <c r="D14" s="31">
        <v>0</v>
      </c>
      <c r="E14" s="8">
        <v>1</v>
      </c>
      <c r="F14" s="32">
        <v>0</v>
      </c>
      <c r="G14" s="8">
        <v>1</v>
      </c>
      <c r="H14" s="32">
        <v>0</v>
      </c>
      <c r="I14" s="6">
        <f t="shared" si="0"/>
        <v>0</v>
      </c>
    </row>
    <row r="15" spans="1:10" ht="13">
      <c r="A15" s="2" t="s">
        <v>8</v>
      </c>
      <c r="B15" s="2" t="s">
        <v>9</v>
      </c>
      <c r="C15" s="8">
        <v>1</v>
      </c>
      <c r="D15" s="31">
        <v>0</v>
      </c>
      <c r="E15" s="8">
        <v>0</v>
      </c>
      <c r="F15" s="32">
        <v>0</v>
      </c>
      <c r="G15" s="8">
        <v>0</v>
      </c>
      <c r="H15" s="32">
        <v>0</v>
      </c>
      <c r="I15" s="6">
        <f t="shared" si="0"/>
        <v>0</v>
      </c>
      <c r="J15" s="30">
        <f>SUM(I12:I15)</f>
        <v>0</v>
      </c>
    </row>
    <row r="18" spans="1:10" ht="13">
      <c r="A18" s="7" t="s">
        <v>37</v>
      </c>
    </row>
    <row r="19" spans="1:10" ht="26">
      <c r="A19" s="4" t="s">
        <v>0</v>
      </c>
      <c r="B19" s="4" t="s">
        <v>1</v>
      </c>
      <c r="C19" s="10" t="s">
        <v>41</v>
      </c>
      <c r="D19" s="24" t="s">
        <v>34</v>
      </c>
      <c r="E19" s="27" t="s">
        <v>51</v>
      </c>
      <c r="F19" s="9" t="s">
        <v>35</v>
      </c>
      <c r="G19" s="15" t="s">
        <v>43</v>
      </c>
      <c r="H19" s="9" t="s">
        <v>36</v>
      </c>
      <c r="I19" s="5" t="s">
        <v>32</v>
      </c>
      <c r="J19" s="5" t="s">
        <v>32</v>
      </c>
    </row>
    <row r="20" spans="1:10" ht="13">
      <c r="A20" s="4"/>
      <c r="B20" s="4"/>
      <c r="C20" s="24" t="s">
        <v>39</v>
      </c>
      <c r="D20" s="24" t="s">
        <v>39</v>
      </c>
      <c r="E20" s="10" t="s">
        <v>45</v>
      </c>
      <c r="F20" s="15" t="s">
        <v>45</v>
      </c>
      <c r="G20" s="15" t="s">
        <v>39</v>
      </c>
      <c r="H20" s="15" t="s">
        <v>39</v>
      </c>
      <c r="I20" s="5"/>
    </row>
    <row r="21" spans="1:10">
      <c r="A21" s="2" t="s">
        <v>2</v>
      </c>
      <c r="B21" s="2" t="s">
        <v>3</v>
      </c>
      <c r="C21" s="8">
        <v>16</v>
      </c>
      <c r="D21" s="31">
        <v>0</v>
      </c>
      <c r="E21" s="8">
        <v>7</v>
      </c>
      <c r="F21" s="32">
        <v>0</v>
      </c>
      <c r="G21" s="8">
        <f>($G$5*2)-E21</f>
        <v>25</v>
      </c>
      <c r="H21" s="32">
        <v>0</v>
      </c>
      <c r="I21" s="6">
        <f>(C21*D21)+(E21*F21)+(G21*H21)</f>
        <v>0</v>
      </c>
    </row>
    <row r="22" spans="1:10">
      <c r="A22" s="2" t="s">
        <v>4</v>
      </c>
      <c r="B22" s="2" t="s">
        <v>5</v>
      </c>
      <c r="C22" s="8">
        <v>3</v>
      </c>
      <c r="D22" s="31">
        <v>0</v>
      </c>
      <c r="E22" s="8">
        <v>0</v>
      </c>
      <c r="F22" s="32">
        <v>0</v>
      </c>
      <c r="G22" s="8">
        <f>($G$6*2)-E22</f>
        <v>6</v>
      </c>
      <c r="H22" s="32">
        <v>0</v>
      </c>
      <c r="I22" s="6">
        <f t="shared" ref="I22:I24" si="1">(C22*D22)+(E22*F22)+(G22*H22)</f>
        <v>0</v>
      </c>
    </row>
    <row r="23" spans="1:10">
      <c r="A23" s="2" t="s">
        <v>6</v>
      </c>
      <c r="B23" s="2" t="s">
        <v>7</v>
      </c>
      <c r="C23" s="8">
        <v>2</v>
      </c>
      <c r="D23" s="31">
        <v>0</v>
      </c>
      <c r="E23" s="8">
        <v>0</v>
      </c>
      <c r="F23" s="32">
        <v>0</v>
      </c>
      <c r="G23" s="8">
        <f>($G$7*2)-E23</f>
        <v>4</v>
      </c>
      <c r="H23" s="32">
        <v>0</v>
      </c>
      <c r="I23" s="6">
        <f t="shared" si="1"/>
        <v>0</v>
      </c>
    </row>
    <row r="24" spans="1:10" ht="13">
      <c r="A24" s="2" t="s">
        <v>8</v>
      </c>
      <c r="B24" s="2" t="s">
        <v>9</v>
      </c>
      <c r="C24" s="8">
        <v>1</v>
      </c>
      <c r="D24" s="31">
        <v>0</v>
      </c>
      <c r="E24" s="8">
        <v>0</v>
      </c>
      <c r="F24" s="32">
        <v>0</v>
      </c>
      <c r="G24" s="8">
        <f>($G$8*2)-E24</f>
        <v>2</v>
      </c>
      <c r="H24" s="32">
        <v>0</v>
      </c>
      <c r="I24" s="6">
        <f t="shared" si="1"/>
        <v>0</v>
      </c>
      <c r="J24" s="30">
        <f>SUM(I21:I24)</f>
        <v>0</v>
      </c>
    </row>
    <row r="25" spans="1:10">
      <c r="A25" s="3"/>
    </row>
    <row r="27" spans="1:10" ht="13">
      <c r="A27" s="7" t="s">
        <v>44</v>
      </c>
    </row>
    <row r="28" spans="1:10" ht="26">
      <c r="A28" s="4" t="s">
        <v>0</v>
      </c>
      <c r="B28" s="4" t="s">
        <v>1</v>
      </c>
      <c r="C28" s="10" t="s">
        <v>41</v>
      </c>
      <c r="D28" s="24" t="s">
        <v>34</v>
      </c>
      <c r="E28" s="27" t="s">
        <v>51</v>
      </c>
      <c r="F28" s="9" t="s">
        <v>35</v>
      </c>
      <c r="G28" s="15" t="s">
        <v>43</v>
      </c>
      <c r="H28" s="9" t="s">
        <v>36</v>
      </c>
      <c r="I28" s="5" t="s">
        <v>32</v>
      </c>
      <c r="J28" s="5" t="s">
        <v>32</v>
      </c>
    </row>
    <row r="29" spans="1:10" ht="13">
      <c r="A29" s="4"/>
      <c r="B29" s="4"/>
      <c r="C29" s="24" t="s">
        <v>39</v>
      </c>
      <c r="D29" s="24" t="s">
        <v>39</v>
      </c>
      <c r="E29" s="10" t="s">
        <v>47</v>
      </c>
      <c r="F29" s="15" t="s">
        <v>47</v>
      </c>
      <c r="G29" s="15" t="s">
        <v>39</v>
      </c>
      <c r="H29" s="15" t="s">
        <v>39</v>
      </c>
      <c r="I29" s="5"/>
    </row>
    <row r="30" spans="1:10">
      <c r="A30" s="2" t="s">
        <v>2</v>
      </c>
      <c r="B30" s="2" t="s">
        <v>3</v>
      </c>
      <c r="C30" s="8">
        <v>16</v>
      </c>
      <c r="D30" s="31">
        <v>0</v>
      </c>
      <c r="E30" s="8">
        <v>4</v>
      </c>
      <c r="F30" s="32">
        <v>0</v>
      </c>
      <c r="G30" s="8">
        <f>($G$5*2)-E30</f>
        <v>28</v>
      </c>
      <c r="H30" s="32">
        <v>0</v>
      </c>
      <c r="I30" s="6">
        <f>(C30*D30)+(E30*F30)+(G30*H30)</f>
        <v>0</v>
      </c>
    </row>
    <row r="31" spans="1:10">
      <c r="A31" s="2" t="s">
        <v>4</v>
      </c>
      <c r="B31" s="2" t="s">
        <v>5</v>
      </c>
      <c r="C31" s="8">
        <v>3</v>
      </c>
      <c r="D31" s="31">
        <v>0</v>
      </c>
      <c r="E31" s="8">
        <v>2</v>
      </c>
      <c r="F31" s="32">
        <v>0</v>
      </c>
      <c r="G31" s="8">
        <f>($G$6*2)-E31</f>
        <v>4</v>
      </c>
      <c r="H31" s="32">
        <v>0</v>
      </c>
      <c r="I31" s="6">
        <f t="shared" ref="I31:I33" si="2">(C31*D31)+(E31*F31)+(G31*H31)</f>
        <v>0</v>
      </c>
    </row>
    <row r="32" spans="1:10">
      <c r="A32" s="11" t="s">
        <v>6</v>
      </c>
      <c r="B32" s="11" t="s">
        <v>7</v>
      </c>
      <c r="C32" s="8">
        <v>2</v>
      </c>
      <c r="D32" s="33">
        <v>0</v>
      </c>
      <c r="E32" s="12">
        <v>1</v>
      </c>
      <c r="F32" s="35">
        <v>0</v>
      </c>
      <c r="G32" s="8">
        <f>($G$7*2)-E32</f>
        <v>3</v>
      </c>
      <c r="H32" s="35">
        <v>0</v>
      </c>
      <c r="I32" s="6">
        <f t="shared" si="2"/>
        <v>0</v>
      </c>
    </row>
    <row r="33" spans="1:10" ht="13">
      <c r="A33" s="13" t="s">
        <v>8</v>
      </c>
      <c r="B33" s="13" t="s">
        <v>9</v>
      </c>
      <c r="C33" s="8">
        <v>1</v>
      </c>
      <c r="D33" s="34">
        <v>0</v>
      </c>
      <c r="E33" s="14">
        <v>1</v>
      </c>
      <c r="F33" s="32">
        <v>0</v>
      </c>
      <c r="G33" s="8">
        <f>($G$8*2)-E33</f>
        <v>1</v>
      </c>
      <c r="H33" s="32">
        <v>0</v>
      </c>
      <c r="I33" s="6">
        <f t="shared" si="2"/>
        <v>0</v>
      </c>
      <c r="J33" s="30">
        <f>SUM(I30:I33)</f>
        <v>0</v>
      </c>
    </row>
    <row r="34" spans="1:10">
      <c r="A34" s="3"/>
      <c r="B34" s="3"/>
      <c r="C34" s="18"/>
      <c r="D34" s="18"/>
      <c r="E34" s="18"/>
      <c r="F34" s="3"/>
      <c r="G34" s="18"/>
      <c r="H34" s="3"/>
      <c r="I34" s="3"/>
    </row>
    <row r="35" spans="1:10" ht="13">
      <c r="A35" s="7"/>
    </row>
    <row r="36" spans="1:10" ht="13">
      <c r="A36" s="7" t="s">
        <v>46</v>
      </c>
    </row>
    <row r="37" spans="1:10" ht="26">
      <c r="A37" s="4" t="s">
        <v>0</v>
      </c>
      <c r="B37" s="4" t="s">
        <v>1</v>
      </c>
      <c r="C37" s="10" t="s">
        <v>41</v>
      </c>
      <c r="D37" s="24" t="s">
        <v>34</v>
      </c>
      <c r="E37" s="27" t="s">
        <v>51</v>
      </c>
      <c r="F37" s="9" t="s">
        <v>35</v>
      </c>
      <c r="G37" s="15" t="s">
        <v>43</v>
      </c>
      <c r="H37" s="9" t="s">
        <v>36</v>
      </c>
      <c r="I37" s="5" t="s">
        <v>32</v>
      </c>
      <c r="J37" s="5" t="s">
        <v>32</v>
      </c>
    </row>
    <row r="38" spans="1:10" ht="13">
      <c r="A38" s="4"/>
      <c r="B38" s="4"/>
      <c r="C38" s="10" t="s">
        <v>39</v>
      </c>
      <c r="D38" s="24" t="s">
        <v>39</v>
      </c>
      <c r="E38" s="10" t="s">
        <v>40</v>
      </c>
      <c r="F38" s="15" t="s">
        <v>40</v>
      </c>
      <c r="G38" s="15" t="s">
        <v>39</v>
      </c>
      <c r="H38" s="15" t="s">
        <v>39</v>
      </c>
      <c r="I38" s="5"/>
    </row>
    <row r="39" spans="1:10">
      <c r="A39" s="2" t="s">
        <v>2</v>
      </c>
      <c r="B39" s="2" t="s">
        <v>3</v>
      </c>
      <c r="C39" s="8">
        <v>16</v>
      </c>
      <c r="D39" s="31">
        <v>0</v>
      </c>
      <c r="E39" s="8">
        <v>5</v>
      </c>
      <c r="F39" s="32">
        <v>0</v>
      </c>
      <c r="G39" s="8">
        <f>($G$5*2)-E39</f>
        <v>27</v>
      </c>
      <c r="H39" s="32">
        <v>0</v>
      </c>
      <c r="I39" s="6">
        <f>(C39*D39)+(E39*F39)+(G39*H39)</f>
        <v>0</v>
      </c>
    </row>
    <row r="40" spans="1:10">
      <c r="A40" s="2" t="s">
        <v>4</v>
      </c>
      <c r="B40" s="2" t="s">
        <v>5</v>
      </c>
      <c r="C40" s="8">
        <v>3</v>
      </c>
      <c r="D40" s="31">
        <v>0</v>
      </c>
      <c r="E40" s="8">
        <v>1</v>
      </c>
      <c r="F40" s="32">
        <v>0</v>
      </c>
      <c r="G40" s="8">
        <f>($G$6*2)-E40</f>
        <v>5</v>
      </c>
      <c r="H40" s="32">
        <v>0</v>
      </c>
      <c r="I40" s="6">
        <f t="shared" ref="I40:I42" si="3">(C40*D40)+(E40*F40)+(G40*H40)</f>
        <v>0</v>
      </c>
    </row>
    <row r="41" spans="1:10">
      <c r="A41" s="11" t="s">
        <v>6</v>
      </c>
      <c r="B41" s="11" t="s">
        <v>7</v>
      </c>
      <c r="C41" s="8">
        <v>2</v>
      </c>
      <c r="D41" s="33">
        <v>0</v>
      </c>
      <c r="E41" s="12">
        <v>1</v>
      </c>
      <c r="F41" s="35">
        <v>0</v>
      </c>
      <c r="G41" s="8">
        <f>($G$7*2)-E41</f>
        <v>3</v>
      </c>
      <c r="H41" s="35">
        <v>0</v>
      </c>
      <c r="I41" s="6">
        <f t="shared" si="3"/>
        <v>0</v>
      </c>
    </row>
    <row r="42" spans="1:10" ht="13">
      <c r="A42" s="13" t="s">
        <v>8</v>
      </c>
      <c r="B42" s="13" t="s">
        <v>9</v>
      </c>
      <c r="C42" s="8">
        <v>1</v>
      </c>
      <c r="D42" s="34">
        <v>0</v>
      </c>
      <c r="E42" s="14">
        <v>0</v>
      </c>
      <c r="F42" s="32">
        <v>0</v>
      </c>
      <c r="G42" s="8">
        <f>($G$8*2)-E42</f>
        <v>2</v>
      </c>
      <c r="H42" s="32">
        <v>0</v>
      </c>
      <c r="I42" s="6">
        <f t="shared" si="3"/>
        <v>0</v>
      </c>
      <c r="J42" s="30">
        <f>SUM(I39:I42)</f>
        <v>0</v>
      </c>
    </row>
    <row r="43" spans="1:10">
      <c r="A43" s="3"/>
      <c r="B43" s="3"/>
      <c r="C43" s="18"/>
      <c r="D43" s="18"/>
      <c r="E43" s="18"/>
      <c r="F43" s="3"/>
      <c r="G43" s="18"/>
      <c r="H43" s="3"/>
      <c r="I43" s="3"/>
    </row>
    <row r="45" spans="1:10" ht="13">
      <c r="A45" s="7" t="s">
        <v>50</v>
      </c>
    </row>
    <row r="46" spans="1:10" ht="26">
      <c r="A46" s="4" t="s">
        <v>0</v>
      </c>
      <c r="B46" s="4" t="s">
        <v>1</v>
      </c>
      <c r="C46" s="10" t="s">
        <v>41</v>
      </c>
      <c r="D46" s="24" t="s">
        <v>34</v>
      </c>
      <c r="E46" s="10" t="s">
        <v>42</v>
      </c>
      <c r="F46" s="9" t="s">
        <v>35</v>
      </c>
      <c r="G46" s="15" t="s">
        <v>43</v>
      </c>
      <c r="H46" s="9" t="s">
        <v>36</v>
      </c>
      <c r="I46" s="5" t="s">
        <v>32</v>
      </c>
      <c r="J46" s="5" t="s">
        <v>32</v>
      </c>
    </row>
    <row r="47" spans="1:10" ht="13">
      <c r="A47" s="4"/>
      <c r="B47" s="4"/>
      <c r="C47" s="24" t="s">
        <v>39</v>
      </c>
      <c r="D47" s="24" t="s">
        <v>39</v>
      </c>
      <c r="E47" s="10" t="s">
        <v>45</v>
      </c>
      <c r="F47" s="9" t="s">
        <v>45</v>
      </c>
      <c r="G47" s="15" t="s">
        <v>39</v>
      </c>
      <c r="H47" s="15" t="s">
        <v>39</v>
      </c>
      <c r="I47" s="5"/>
    </row>
    <row r="48" spans="1:10">
      <c r="A48" s="2" t="s">
        <v>2</v>
      </c>
      <c r="B48" s="2" t="s">
        <v>3</v>
      </c>
      <c r="C48" s="8">
        <v>16</v>
      </c>
      <c r="D48" s="31">
        <v>0</v>
      </c>
      <c r="E48" s="8">
        <v>7</v>
      </c>
      <c r="F48" s="32">
        <v>0</v>
      </c>
      <c r="G48" s="8">
        <f>($G$5*2)-E48</f>
        <v>25</v>
      </c>
      <c r="H48" s="32">
        <v>0</v>
      </c>
      <c r="I48" s="6">
        <f>(C48*D48)+(E48*F48)+(G48*H48)</f>
        <v>0</v>
      </c>
    </row>
    <row r="49" spans="1:11">
      <c r="A49" s="2" t="s">
        <v>4</v>
      </c>
      <c r="B49" s="2" t="s">
        <v>5</v>
      </c>
      <c r="C49" s="8">
        <v>3</v>
      </c>
      <c r="D49" s="31">
        <v>0</v>
      </c>
      <c r="E49" s="8">
        <v>0</v>
      </c>
      <c r="F49" s="32">
        <v>0</v>
      </c>
      <c r="G49" s="8">
        <f>($G$6*2)-E49</f>
        <v>6</v>
      </c>
      <c r="H49" s="32">
        <v>0</v>
      </c>
      <c r="I49" s="6">
        <f t="shared" ref="I49:I51" si="4">(C49*D49)+(E49*F49)+(G49*H49)</f>
        <v>0</v>
      </c>
    </row>
    <row r="50" spans="1:11">
      <c r="A50" s="2" t="s">
        <v>6</v>
      </c>
      <c r="B50" s="2" t="s">
        <v>7</v>
      </c>
      <c r="C50" s="8">
        <v>2</v>
      </c>
      <c r="D50" s="31">
        <v>0</v>
      </c>
      <c r="E50" s="8">
        <v>0</v>
      </c>
      <c r="F50" s="32">
        <v>0</v>
      </c>
      <c r="G50" s="8">
        <f>($G$7*2)-E50</f>
        <v>4</v>
      </c>
      <c r="H50" s="32">
        <v>0</v>
      </c>
      <c r="I50" s="6">
        <f t="shared" si="4"/>
        <v>0</v>
      </c>
    </row>
    <row r="51" spans="1:11" ht="13">
      <c r="A51" s="2" t="s">
        <v>8</v>
      </c>
      <c r="B51" s="2" t="s">
        <v>9</v>
      </c>
      <c r="C51" s="8">
        <v>1</v>
      </c>
      <c r="D51" s="31">
        <v>0</v>
      </c>
      <c r="E51" s="8">
        <v>0</v>
      </c>
      <c r="F51" s="32">
        <v>0</v>
      </c>
      <c r="G51" s="8">
        <f>($G$8*2)-E51</f>
        <v>2</v>
      </c>
      <c r="H51" s="32">
        <v>0</v>
      </c>
      <c r="I51" s="6">
        <f t="shared" si="4"/>
        <v>0</v>
      </c>
      <c r="J51" s="30">
        <f>SUM(I48:I51)</f>
        <v>0</v>
      </c>
    </row>
    <row r="52" spans="1:11" ht="12" customHeight="1">
      <c r="A52" s="3"/>
      <c r="B52" s="3"/>
      <c r="C52" s="18"/>
      <c r="D52" s="18"/>
      <c r="E52" s="18"/>
      <c r="F52" s="3"/>
      <c r="G52" s="18"/>
      <c r="H52" s="3"/>
      <c r="I52" s="3"/>
      <c r="J52" s="3"/>
      <c r="K52" s="3"/>
    </row>
    <row r="53" spans="1:11">
      <c r="A53" s="37" t="s">
        <v>59</v>
      </c>
      <c r="B53" s="37" t="s">
        <v>60</v>
      </c>
      <c r="D53" s="38">
        <v>0</v>
      </c>
      <c r="F53" s="39">
        <v>0</v>
      </c>
      <c r="H53" s="39">
        <v>0</v>
      </c>
    </row>
    <row r="55" spans="1:11" ht="13">
      <c r="A55" s="4" t="s">
        <v>10</v>
      </c>
      <c r="B55" s="4" t="s">
        <v>11</v>
      </c>
      <c r="C55" s="10" t="s">
        <v>12</v>
      </c>
    </row>
    <row r="56" spans="1:11">
      <c r="A56" s="2" t="s">
        <v>13</v>
      </c>
      <c r="B56" s="2" t="s">
        <v>14</v>
      </c>
      <c r="C56" s="42">
        <v>0</v>
      </c>
    </row>
    <row r="57" spans="1:11" ht="13">
      <c r="A57" s="2" t="s">
        <v>15</v>
      </c>
      <c r="B57" s="2" t="s">
        <v>31</v>
      </c>
      <c r="C57" s="42">
        <v>0</v>
      </c>
    </row>
    <row r="58" spans="1:11">
      <c r="A58" s="2" t="s">
        <v>16</v>
      </c>
      <c r="B58" s="2" t="s">
        <v>55</v>
      </c>
      <c r="C58" s="28" t="s">
        <v>56</v>
      </c>
    </row>
    <row r="59" spans="1:11">
      <c r="A59" s="2" t="s">
        <v>17</v>
      </c>
      <c r="B59" s="2" t="s">
        <v>14</v>
      </c>
      <c r="C59" s="42">
        <v>0</v>
      </c>
    </row>
    <row r="60" spans="1:11" ht="13">
      <c r="A60" s="2" t="s">
        <v>18</v>
      </c>
      <c r="B60" s="2" t="s">
        <v>31</v>
      </c>
      <c r="C60" s="42">
        <v>0</v>
      </c>
    </row>
    <row r="61" spans="1:11">
      <c r="A61" s="2" t="s">
        <v>19</v>
      </c>
      <c r="B61" s="2" t="s">
        <v>55</v>
      </c>
      <c r="C61" s="28" t="s">
        <v>56</v>
      </c>
    </row>
    <row r="62" spans="1:11">
      <c r="A62" s="2" t="s">
        <v>20</v>
      </c>
      <c r="B62" s="2" t="s">
        <v>21</v>
      </c>
      <c r="C62" s="43" t="s">
        <v>22</v>
      </c>
    </row>
    <row r="65" spans="1:3" ht="13">
      <c r="A65" s="4" t="s">
        <v>23</v>
      </c>
      <c r="B65" s="4" t="s">
        <v>24</v>
      </c>
      <c r="C65" s="18"/>
    </row>
    <row r="66" spans="1:3">
      <c r="A66" s="2" t="s">
        <v>25</v>
      </c>
      <c r="B66" s="44">
        <v>0</v>
      </c>
      <c r="C66" s="18"/>
    </row>
    <row r="67" spans="1:3">
      <c r="A67" s="2" t="s">
        <v>26</v>
      </c>
      <c r="B67" s="2" t="s">
        <v>53</v>
      </c>
      <c r="C67" s="18"/>
    </row>
    <row r="68" spans="1:3">
      <c r="A68" s="2" t="s">
        <v>27</v>
      </c>
      <c r="B68" s="44">
        <v>0</v>
      </c>
      <c r="C68" s="18"/>
    </row>
    <row r="70" spans="1:3">
      <c r="A70" s="40" t="s">
        <v>61</v>
      </c>
    </row>
    <row r="71" spans="1:3" ht="13">
      <c r="A71" s="7" t="s">
        <v>16</v>
      </c>
      <c r="B71" s="7" t="s">
        <v>19</v>
      </c>
    </row>
    <row r="72" spans="1:3">
      <c r="A72" s="41"/>
      <c r="B72" s="4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27A574215FC646BADC1DFBEECAF169" ma:contentTypeVersion="19" ma:contentTypeDescription="Create a new document." ma:contentTypeScope="" ma:versionID="41560888ea7ff6bc1bf2c4c3c43819fb">
  <xsd:schema xmlns:xsd="http://www.w3.org/2001/XMLSchema" xmlns:xs="http://www.w3.org/2001/XMLSchema" xmlns:p="http://schemas.microsoft.com/office/2006/metadata/properties" xmlns:ns1="http://schemas.microsoft.com/sharepoint/v3" xmlns:ns2="ed160c33-7bac-4205-88ef-24808fe2e4e9" xmlns:ns3="bb37b8aa-cb53-4dcd-81e2-e6e899917a67" targetNamespace="http://schemas.microsoft.com/office/2006/metadata/properties" ma:root="true" ma:fieldsID="07d6a76f543a2cc8090e00c527b3e0fd" ns1:_="" ns2:_="" ns3:_="">
    <xsd:import namespace="http://schemas.microsoft.com/sharepoint/v3"/>
    <xsd:import namespace="ed160c33-7bac-4205-88ef-24808fe2e4e9"/>
    <xsd:import namespace="bb37b8aa-cb53-4dcd-81e2-e6e899917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60c33-7bac-4205-88ef-24808fe2e4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2c067e-633e-4f6a-86d3-fef86e6ec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37b8aa-cb53-4dcd-81e2-e6e899917a6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9ed0a67-2e8a-4a0f-8bd5-0558ef2a9c8d}" ma:internalName="TaxCatchAll" ma:showField="CatchAllData" ma:web="bb37b8aa-cb53-4dcd-81e2-e6e899917a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ed160c33-7bac-4205-88ef-24808fe2e4e9">
      <Terms xmlns="http://schemas.microsoft.com/office/infopath/2007/PartnerControls"/>
    </lcf76f155ced4ddcb4097134ff3c332f>
    <_ip_UnifiedCompliancePolicyProperties xmlns="http://schemas.microsoft.com/sharepoint/v3" xsi:nil="true"/>
    <TaxCatchAll xmlns="bb37b8aa-cb53-4dcd-81e2-e6e899917a67" xsi:nil="true"/>
  </documentManagement>
</p:properties>
</file>

<file path=customXml/itemProps1.xml><?xml version="1.0" encoding="utf-8"?>
<ds:datastoreItem xmlns:ds="http://schemas.openxmlformats.org/officeDocument/2006/customXml" ds:itemID="{507BB77D-EFDC-4730-9153-27846EC2FB45}"/>
</file>

<file path=customXml/itemProps2.xml><?xml version="1.0" encoding="utf-8"?>
<ds:datastoreItem xmlns:ds="http://schemas.openxmlformats.org/officeDocument/2006/customXml" ds:itemID="{F4809A65-0846-442A-BFEB-EA0756F56849}"/>
</file>

<file path=customXml/itemProps3.xml><?xml version="1.0" encoding="utf-8"?>
<ds:datastoreItem xmlns:ds="http://schemas.openxmlformats.org/officeDocument/2006/customXml" ds:itemID="{14F40991-DD30-416F-AE65-25D4306FA1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15018 Form D2 - Pricing.xlsx</dc:title>
  <dc:subject/>
  <dc:creator>Pittelli, Brian</dc:creator>
  <cp:keywords/>
  <dc:description/>
  <cp:lastModifiedBy>Pittelli, Brian</cp:lastModifiedBy>
  <cp:revision/>
  <dcterms:created xsi:type="dcterms:W3CDTF">2026-02-19T16:02:32Z</dcterms:created>
  <dcterms:modified xsi:type="dcterms:W3CDTF">2026-07-31T20:01:12Z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0x010100EC27A574215FC646BADC1DFBEECAF169</vt:lpwstr>
  </property>
  <property fmtid="{D5CDD505-2E9C-101B-9397-08002B2CF9AE}" pid="3" name="MediaServiceImageTags">
    <vt:lpwstr/>
  </property>
</Properties>
</file>