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426"/>
  <workbookPr defaultThemeVersion="124226"/>
  <mc:AlternateContent xmlns:mc="http://schemas.openxmlformats.org/markup-compatibility/2006">
    <mc:Choice Requires="x15">
      <x15ac:absPath xmlns:x15ac="http://schemas.microsoft.com/office/spreadsheetml/2010/11/ac" url="https://stateca.sharepoint.com/sites/APMBSharePoint/25SCTASK 0175XXX/0214XXX/0214801 - PS - CalTABS - PO 25-TBD/3 Solicitation Documentation/01. RFP/"/>
    </mc:Choice>
  </mc:AlternateContent>
  <xr:revisionPtr revIDLastSave="173" documentId="8_{51DED9D2-0F99-4F41-9CF7-D019F8191B4B}" xr6:coauthVersionLast="47" xr6:coauthVersionMax="47" xr10:uidLastSave="{9F24FB34-6F53-45AF-9B34-402DC9F523C8}"/>
  <bookViews>
    <workbookView xWindow="25080" yWindow="-120" windowWidth="25440" windowHeight="15270" tabRatio="677" activeTab="1" xr2:uid="{00000000-000D-0000-FFFF-FFFF00000000}"/>
  </bookViews>
  <sheets>
    <sheet name="Instructions" sheetId="30" r:id="rId1"/>
    <sheet name="#1 -  Hourly Rates" sheetId="28" r:id="rId2"/>
    <sheet name="#2 - Fixed Price Items" sheetId="33" r:id="rId3"/>
  </sheets>
  <externalReferences>
    <externalReference r:id="rId4"/>
  </externalReferences>
  <definedNames>
    <definedName name="_xlnm._FilterDatabase" localSheetId="2" hidden="1">'#2 - Fixed Price Items'!#REF!</definedName>
    <definedName name="Bidder_Name" localSheetId="1">'[1]1. Cost Summary'!$D$3</definedName>
    <definedName name="Bidder_Name">'[1]1. Cost Summary'!$D$3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50" i="33" l="1"/>
  <c r="E31" i="28"/>
  <c r="E20" i="28"/>
  <c r="E29" i="28"/>
  <c r="E48" i="33"/>
  <c r="E47" i="33"/>
  <c r="E46" i="33"/>
  <c r="E45" i="33"/>
  <c r="E44" i="33"/>
  <c r="E43" i="33"/>
  <c r="E38" i="33"/>
  <c r="E37" i="33"/>
  <c r="E36" i="33"/>
  <c r="E35" i="33"/>
  <c r="E34" i="33"/>
  <c r="E39" i="33" s="1"/>
  <c r="E29" i="33"/>
  <c r="E28" i="33"/>
  <c r="E27" i="33"/>
  <c r="E26" i="33"/>
  <c r="E25" i="33"/>
  <c r="E30" i="33" s="1"/>
  <c r="E20" i="33"/>
  <c r="E19" i="33"/>
  <c r="E18" i="33"/>
  <c r="E17" i="33"/>
  <c r="E16" i="33"/>
  <c r="E21" i="33" s="1"/>
  <c r="E8" i="33"/>
  <c r="E9" i="33"/>
  <c r="E10" i="33"/>
  <c r="E11" i="33"/>
  <c r="E7" i="33"/>
  <c r="E12" i="33" s="1"/>
  <c r="E11" i="28" l="1"/>
</calcChain>
</file>

<file path=xl/sharedStrings.xml><?xml version="1.0" encoding="utf-8"?>
<sst xmlns="http://schemas.openxmlformats.org/spreadsheetml/2006/main" count="98" uniqueCount="41">
  <si>
    <t>Contract Term: Year 1-3</t>
  </si>
  <si>
    <t>Labor Category</t>
  </si>
  <si>
    <t>Proposed Staff Person's Name</t>
  </si>
  <si>
    <t>Subcontracted staff person? (Yes or No)</t>
  </si>
  <si>
    <t>Hourly Rate</t>
  </si>
  <si>
    <t>Subtotal</t>
  </si>
  <si>
    <t>Contractor Project Manager</t>
  </si>
  <si>
    <t>Contractor Technical Manager</t>
  </si>
  <si>
    <t>Contractor Trainer</t>
  </si>
  <si>
    <t>Business Analyst</t>
  </si>
  <si>
    <t>Testing Manager</t>
  </si>
  <si>
    <t>Maintenance and Operations Lead</t>
  </si>
  <si>
    <t>Average Hourly Rate</t>
  </si>
  <si>
    <t>Software Costs</t>
  </si>
  <si>
    <t>Software Name/Product Number/Version/Open Source or Proprietary</t>
  </si>
  <si>
    <t>License Type</t>
  </si>
  <si>
    <t>Qty.</t>
  </si>
  <si>
    <t>Administrator License</t>
  </si>
  <si>
    <t>User License</t>
  </si>
  <si>
    <t>Software Total</t>
  </si>
  <si>
    <t>Proposer Name:</t>
  </si>
  <si>
    <t>Cost worksheet #1 is Hourly Rates. This cost worksheet lists the Consulting staff required and the corresponding hourly rates that must be priced and included in the Proposer's offer.</t>
  </si>
  <si>
    <t>Proposer shall complete all cells highlighted in yellow</t>
  </si>
  <si>
    <t>Extended Price</t>
  </si>
  <si>
    <t>Unit Price</t>
  </si>
  <si>
    <t>Year 1: October 5, 2026 - October 4, 2027</t>
  </si>
  <si>
    <t>Year 2: October 5, 2027 - October 4, 2028</t>
  </si>
  <si>
    <t>Year 3: October 5, 2028 - October 4, 2029</t>
  </si>
  <si>
    <t>Optional Year 4: October 5, 2029 - October 4, 2030</t>
  </si>
  <si>
    <t>Optional Year 5: October 5, 2030 - October 4, 2031</t>
  </si>
  <si>
    <t>1) Hourly Rates (250 points)</t>
  </si>
  <si>
    <t>2) Fixed Price Items (250 points)</t>
  </si>
  <si>
    <t>Cost worksheet #2 is Fixed Price Rates. This cost worksheet lists must have SaaS Solution(s) and licenses in the Proposer's proposed solution.</t>
  </si>
  <si>
    <t>Yearly Total</t>
  </si>
  <si>
    <t>Column A, Software Name/Product Number/Version/Open Source or Proprietary: This column is for the Proposer to list the details of the proposed solution details.
Column B, License Type: Administrator Licenses and User Licenses are standard for the solution. Any additional items added to column A, must list license type needed (if applicable).
Column C, Unit Price: Proposer shall complete this column by inputing the unit price of each license or additional product.
Column D, Extended Price: This column is a subtotal of the extended price for each line and will self-populate.
Should different years in the solution require different software or products, please ensure they are only included on applicable years.</t>
  </si>
  <si>
    <t>Column B, Proposed Staff's Name: This column is for the Proposer to list the name of their proposed key staff for this Contract and what their role will be. 
Column C, Subcontracted staff person: Proposer shall complete this column with a yes or no if the proposed staff is subcontracted or not.
Column D, Hourly Rate: Proposer shall complete this column by inputing the hourly rate for each proposed staff.
Column E, Subtotal: This column is a subtotal of the average of each proposed key staff's hourly rate and will self-populate. 
*NOTE: Proposer must enter proposed key staff and hourly rate for the initial contract term as well as each of the Option Years. Should different key staff be needed for the Option Years, please list them and their corresponding hourly rate in applicable years.</t>
  </si>
  <si>
    <t>Total Average Hourly Rate</t>
  </si>
  <si>
    <t>Scoring</t>
  </si>
  <si>
    <t>Points awarded for Cost Proposals will be awarded separately for Hourly Rates and Fixed Price Items.
#1, Hourly Rates: The proposal with the lowest total average hourly rate (cell E31) will receive the full 250 points. All other proposals will be awarded points based on the calculation described in the RFP.
#2, Fixed Price Items: The proposal with the lowest software cost total (cell E50) will receive the full 250 points. All other proposals will be awarded points based on the calculation described in the RFP.</t>
  </si>
  <si>
    <t>Contract Term: Optional Year 4</t>
  </si>
  <si>
    <t>Contract Term: Optional Year 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</si>
</sst>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0.00_);_(&quot;$&quot;* \(#,##0.00\);_(&quot;$&quot;* &quot;-&quot;??_);_(@_)"/>
    <numFmt numFmtId="164" formatCode="&quot;$&quot;#,##0.00"/>
  </numFmts>
  <fonts count="29" x14ac:knownFonts="1">
    <font>
      <sz val="11"/>
      <color theme="1"/>
      <name val="Calibri"/>
      <family val="2"/>
      <scheme val="minor"/>
    </font>
    <font>
      <sz val="10"/>
      <name val="Arial"/>
      <family val="2"/>
    </font>
    <font>
      <sz val="12"/>
      <name val="Arial"/>
      <family val="2"/>
    </font>
    <font>
      <b/>
      <sz val="14"/>
      <name val="Arial"/>
      <family val="2"/>
    </font>
    <font>
      <b/>
      <sz val="12"/>
      <name val="Arial"/>
      <family val="2"/>
    </font>
    <font>
      <sz val="11"/>
      <color theme="1"/>
      <name val="Calibri"/>
      <family val="2"/>
      <scheme val="minor"/>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8"/>
      <color indexed="56"/>
      <name val="Cambria"/>
      <family val="2"/>
    </font>
    <font>
      <b/>
      <sz val="11"/>
      <color indexed="8"/>
      <name val="Calibri"/>
      <family val="2"/>
    </font>
    <font>
      <sz val="11"/>
      <color indexed="10"/>
      <name val="Calibri"/>
      <family val="2"/>
    </font>
    <font>
      <sz val="11"/>
      <color rgb="FFFF0000"/>
      <name val="Calibri"/>
      <family val="2"/>
      <scheme val="minor"/>
    </font>
    <font>
      <b/>
      <sz val="12"/>
      <color rgb="FF000000"/>
      <name val="Arial"/>
      <family val="2"/>
    </font>
    <font>
      <b/>
      <sz val="11"/>
      <color theme="1"/>
      <name val="Arial"/>
      <family val="2"/>
    </font>
    <font>
      <sz val="11"/>
      <color theme="1"/>
      <name val="Arial"/>
      <family val="2"/>
    </font>
    <font>
      <b/>
      <sz val="11"/>
      <name val="Arial"/>
      <family val="2"/>
    </font>
  </fonts>
  <fills count="29">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rgb="FFFFFF00"/>
        <bgColor indexed="64"/>
      </patternFill>
    </fill>
    <fill>
      <patternFill patternType="solid">
        <fgColor rgb="FFD9E1F2"/>
        <bgColor indexed="64"/>
      </patternFill>
    </fill>
    <fill>
      <patternFill patternType="solid">
        <fgColor theme="0" tint="-4.9989318521683403E-2"/>
        <bgColor indexed="64"/>
      </patternFill>
    </fill>
    <fill>
      <patternFill patternType="solid">
        <fgColor indexed="22"/>
        <bgColor indexed="64"/>
      </patternFill>
    </fill>
    <fill>
      <patternFill patternType="solid">
        <fgColor theme="0" tint="-0.249977111117893"/>
        <bgColor indexed="64"/>
      </patternFill>
    </fill>
  </fills>
  <borders count="20">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s>
  <cellStyleXfs count="46">
    <xf numFmtId="0" fontId="0" fillId="0" borderId="0"/>
    <xf numFmtId="44" fontId="5" fillId="0" borderId="0" applyFont="0" applyFill="0" applyBorder="0" applyAlignment="0" applyProtection="0"/>
    <xf numFmtId="0" fontId="6" fillId="0" borderId="0"/>
    <xf numFmtId="0" fontId="7" fillId="2" borderId="0" applyNumberFormat="0" applyBorder="0" applyAlignment="0" applyProtection="0"/>
    <xf numFmtId="0" fontId="7" fillId="3"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8" borderId="0" applyNumberFormat="0" applyBorder="0" applyAlignment="0" applyProtection="0"/>
    <xf numFmtId="0" fontId="7" fillId="11" borderId="0" applyNumberFormat="0" applyBorder="0" applyAlignment="0" applyProtection="0"/>
    <xf numFmtId="0" fontId="8" fillId="12"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8" fillId="16" borderId="0" applyNumberFormat="0" applyBorder="0" applyAlignment="0" applyProtection="0"/>
    <xf numFmtId="0" fontId="8" fillId="17" borderId="0" applyNumberFormat="0" applyBorder="0" applyAlignment="0" applyProtection="0"/>
    <xf numFmtId="0" fontId="8" fillId="18"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8" fillId="19" borderId="0" applyNumberFormat="0" applyBorder="0" applyAlignment="0" applyProtection="0"/>
    <xf numFmtId="0" fontId="9" fillId="3" borderId="0" applyNumberFormat="0" applyBorder="0" applyAlignment="0" applyProtection="0"/>
    <xf numFmtId="0" fontId="10" fillId="20" borderId="1" applyNumberFormat="0" applyAlignment="0" applyProtection="0"/>
    <xf numFmtId="0" fontId="11" fillId="21" borderId="2" applyNumberFormat="0" applyAlignment="0" applyProtection="0"/>
    <xf numFmtId="0" fontId="12" fillId="0" borderId="0" applyNumberFormat="0" applyFill="0" applyBorder="0" applyAlignment="0" applyProtection="0"/>
    <xf numFmtId="0" fontId="13" fillId="4" borderId="0" applyNumberFormat="0" applyBorder="0" applyAlignment="0" applyProtection="0"/>
    <xf numFmtId="0" fontId="14" fillId="0" borderId="3" applyNumberFormat="0" applyFill="0" applyAlignment="0" applyProtection="0"/>
    <xf numFmtId="0" fontId="15" fillId="0" borderId="4" applyNumberFormat="0" applyFill="0" applyAlignment="0" applyProtection="0"/>
    <xf numFmtId="0" fontId="16" fillId="0" borderId="5" applyNumberFormat="0" applyFill="0" applyAlignment="0" applyProtection="0"/>
    <xf numFmtId="0" fontId="16" fillId="0" borderId="0" applyNumberFormat="0" applyFill="0" applyBorder="0" applyAlignment="0" applyProtection="0"/>
    <xf numFmtId="0" fontId="17" fillId="7" borderId="1" applyNumberFormat="0" applyAlignment="0" applyProtection="0"/>
    <xf numFmtId="0" fontId="18" fillId="0" borderId="6" applyNumberFormat="0" applyFill="0" applyAlignment="0" applyProtection="0"/>
    <xf numFmtId="0" fontId="19" fillId="22" borderId="0" applyNumberFormat="0" applyBorder="0" applyAlignment="0" applyProtection="0"/>
    <xf numFmtId="0" fontId="1" fillId="0" borderId="0"/>
    <xf numFmtId="0" fontId="1" fillId="23" borderId="7" applyNumberFormat="0" applyFont="0" applyAlignment="0" applyProtection="0"/>
    <xf numFmtId="0" fontId="20" fillId="20" borderId="8" applyNumberFormat="0" applyAlignment="0" applyProtection="0"/>
    <xf numFmtId="0" fontId="21" fillId="0" borderId="0" applyNumberFormat="0" applyFill="0" applyBorder="0" applyAlignment="0" applyProtection="0"/>
    <xf numFmtId="0" fontId="22" fillId="0" borderId="9" applyNumberFormat="0" applyFill="0" applyAlignment="0" applyProtection="0"/>
    <xf numFmtId="0" fontId="23" fillId="0" borderId="0" applyNumberFormat="0" applyFill="0" applyBorder="0" applyAlignment="0" applyProtection="0"/>
    <xf numFmtId="44" fontId="1" fillId="0" borderId="0" applyFont="0" applyFill="0" applyBorder="0" applyAlignment="0" applyProtection="0"/>
  </cellStyleXfs>
  <cellXfs count="51">
    <xf numFmtId="0" fontId="0" fillId="0" borderId="0" xfId="0"/>
    <xf numFmtId="0" fontId="24" fillId="0" borderId="0" xfId="0" applyFont="1"/>
    <xf numFmtId="0" fontId="25" fillId="25" borderId="10" xfId="0" applyFont="1" applyFill="1" applyBorder="1" applyAlignment="1">
      <alignment horizontal="center" vertical="center" wrapText="1"/>
    </xf>
    <xf numFmtId="0" fontId="3" fillId="0" borderId="11" xfId="0" applyFont="1" applyBorder="1" applyAlignment="1" applyProtection="1">
      <alignment vertical="center" wrapText="1"/>
      <protection locked="0"/>
    </xf>
    <xf numFmtId="0" fontId="4" fillId="25" borderId="10" xfId="0" applyFont="1" applyFill="1" applyBorder="1" applyAlignment="1">
      <alignment horizontal="center" vertical="center" wrapText="1"/>
    </xf>
    <xf numFmtId="0" fontId="4" fillId="25" borderId="10" xfId="0" applyFont="1" applyFill="1" applyBorder="1" applyAlignment="1">
      <alignment vertical="center" wrapText="1"/>
    </xf>
    <xf numFmtId="0" fontId="2" fillId="24" borderId="10" xfId="0" applyFont="1" applyFill="1" applyBorder="1" applyAlignment="1">
      <alignment vertical="center"/>
    </xf>
    <xf numFmtId="0" fontId="2" fillId="24" borderId="12" xfId="0" applyFont="1" applyFill="1" applyBorder="1" applyAlignment="1">
      <alignment vertical="center"/>
    </xf>
    <xf numFmtId="0" fontId="2" fillId="24" borderId="12" xfId="0" applyFont="1" applyFill="1" applyBorder="1" applyAlignment="1">
      <alignment horizontal="left" vertical="center"/>
    </xf>
    <xf numFmtId="164" fontId="2" fillId="24" borderId="12" xfId="0" applyNumberFormat="1" applyFont="1" applyFill="1" applyBorder="1" applyAlignment="1">
      <alignment horizontal="right" vertical="center"/>
    </xf>
    <xf numFmtId="0" fontId="3" fillId="0" borderId="16" xfId="0" applyFont="1" applyBorder="1" applyAlignment="1" applyProtection="1">
      <alignment vertical="center" wrapText="1"/>
      <protection locked="0"/>
    </xf>
    <xf numFmtId="0" fontId="3" fillId="0" borderId="14" xfId="0" applyFont="1" applyBorder="1" applyAlignment="1" applyProtection="1">
      <alignment horizontal="center" vertical="center" wrapText="1"/>
      <protection locked="0"/>
    </xf>
    <xf numFmtId="0" fontId="3" fillId="0" borderId="15" xfId="0" applyFont="1" applyBorder="1" applyAlignment="1" applyProtection="1">
      <alignment horizontal="center" vertical="center" wrapText="1"/>
      <protection locked="0"/>
    </xf>
    <xf numFmtId="164" fontId="0" fillId="0" borderId="17" xfId="0" applyNumberFormat="1" applyBorder="1"/>
    <xf numFmtId="0" fontId="26" fillId="0" borderId="0" xfId="0" applyFont="1" applyAlignment="1">
      <alignment vertical="top"/>
    </xf>
    <xf numFmtId="0" fontId="27" fillId="0" borderId="0" xfId="0" applyFont="1"/>
    <xf numFmtId="0" fontId="27" fillId="0" borderId="10" xfId="0" applyFont="1" applyBorder="1" applyAlignment="1">
      <alignment vertical="top" wrapText="1"/>
    </xf>
    <xf numFmtId="0" fontId="27" fillId="0" borderId="0" xfId="0" applyFont="1" applyAlignment="1">
      <alignment vertical="top"/>
    </xf>
    <xf numFmtId="0" fontId="28" fillId="0" borderId="0" xfId="0" applyFont="1" applyAlignment="1" applyProtection="1">
      <alignment vertical="center"/>
      <protection locked="0"/>
    </xf>
    <xf numFmtId="0" fontId="2" fillId="0" borderId="10" xfId="0" applyFont="1" applyBorder="1" applyAlignment="1">
      <alignment vertical="center"/>
    </xf>
    <xf numFmtId="0" fontId="3" fillId="0" borderId="0" xfId="0" applyFont="1" applyAlignment="1" applyProtection="1">
      <alignment horizontal="left" vertical="center" wrapText="1"/>
      <protection locked="0"/>
    </xf>
    <xf numFmtId="0" fontId="3" fillId="0" borderId="0" xfId="0" applyFont="1" applyAlignment="1" applyProtection="1">
      <alignment vertical="center" wrapText="1"/>
      <protection locked="0"/>
    </xf>
    <xf numFmtId="0" fontId="1" fillId="0" borderId="0" xfId="39" applyAlignment="1" applyProtection="1">
      <alignment wrapText="1"/>
      <protection locked="0"/>
    </xf>
    <xf numFmtId="44" fontId="4" fillId="27" borderId="10" xfId="39" applyNumberFormat="1" applyFont="1" applyFill="1" applyBorder="1" applyAlignment="1">
      <alignment vertical="center" wrapText="1"/>
    </xf>
    <xf numFmtId="44" fontId="2" fillId="26" borderId="10" xfId="45" applyFont="1" applyFill="1" applyBorder="1" applyAlignment="1" applyProtection="1">
      <alignment vertical="center" wrapText="1"/>
    </xf>
    <xf numFmtId="0" fontId="3" fillId="0" borderId="18" xfId="0" applyFont="1" applyBorder="1" applyAlignment="1" applyProtection="1">
      <alignment horizontal="center" vertical="center" wrapText="1"/>
      <protection locked="0"/>
    </xf>
    <xf numFmtId="0" fontId="3" fillId="0" borderId="19" xfId="0" applyFont="1" applyBorder="1" applyAlignment="1" applyProtection="1">
      <alignment horizontal="center" vertical="center" wrapText="1"/>
      <protection locked="0"/>
    </xf>
    <xf numFmtId="0" fontId="0" fillId="0" borderId="19" xfId="0" applyBorder="1" applyAlignment="1">
      <alignment wrapText="1"/>
    </xf>
    <xf numFmtId="0" fontId="2" fillId="0" borderId="12" xfId="0" applyFont="1" applyBorder="1" applyAlignment="1">
      <alignment vertical="center"/>
    </xf>
    <xf numFmtId="164" fontId="2" fillId="28" borderId="10" xfId="1" applyNumberFormat="1" applyFont="1" applyFill="1" applyBorder="1" applyAlignment="1" applyProtection="1">
      <alignment horizontal="right" vertical="center"/>
      <protection locked="0"/>
    </xf>
    <xf numFmtId="164" fontId="4" fillId="27" borderId="10" xfId="39" applyNumberFormat="1" applyFont="1" applyFill="1" applyBorder="1" applyAlignment="1">
      <alignment vertical="center" wrapText="1"/>
    </xf>
    <xf numFmtId="0" fontId="27" fillId="0" borderId="0" xfId="0" applyFont="1" applyAlignment="1">
      <alignment vertical="top" wrapText="1"/>
    </xf>
    <xf numFmtId="0" fontId="26" fillId="0" borderId="10" xfId="0" applyFont="1" applyBorder="1" applyAlignment="1">
      <alignment vertical="top"/>
    </xf>
    <xf numFmtId="0" fontId="4" fillId="27" borderId="11" xfId="39" applyFont="1" applyFill="1" applyBorder="1" applyAlignment="1" applyProtection="1">
      <alignment horizontal="right" vertical="center" wrapText="1"/>
      <protection locked="0"/>
    </xf>
    <xf numFmtId="0" fontId="4" fillId="27" borderId="13" xfId="39" applyFont="1" applyFill="1" applyBorder="1" applyAlignment="1" applyProtection="1">
      <alignment horizontal="right" vertical="center" wrapText="1"/>
      <protection locked="0"/>
    </xf>
    <xf numFmtId="0" fontId="4" fillId="27" borderId="12" xfId="39" applyFont="1" applyFill="1" applyBorder="1" applyAlignment="1" applyProtection="1">
      <alignment horizontal="right" vertical="center" wrapText="1"/>
      <protection locked="0"/>
    </xf>
    <xf numFmtId="0" fontId="0" fillId="0" borderId="10" xfId="0" applyBorder="1" applyAlignment="1">
      <alignment horizontal="right"/>
    </xf>
    <xf numFmtId="0" fontId="3" fillId="0" borderId="11" xfId="0" applyFont="1" applyBorder="1" applyAlignment="1" applyProtection="1">
      <alignment horizontal="center" vertical="center" wrapText="1"/>
      <protection locked="0"/>
    </xf>
    <xf numFmtId="0" fontId="3" fillId="0" borderId="13" xfId="0" applyFont="1" applyBorder="1" applyAlignment="1" applyProtection="1">
      <alignment horizontal="center" vertical="center" wrapText="1"/>
      <protection locked="0"/>
    </xf>
    <xf numFmtId="0" fontId="3" fillId="0" borderId="12" xfId="0" applyFont="1" applyBorder="1" applyAlignment="1" applyProtection="1">
      <alignment horizontal="center" vertical="center" wrapText="1"/>
      <protection locked="0"/>
    </xf>
    <xf numFmtId="0" fontId="3" fillId="0" borderId="10" xfId="0" applyFont="1" applyBorder="1" applyAlignment="1" applyProtection="1">
      <alignment horizontal="center" vertical="center" wrapText="1"/>
      <protection locked="0"/>
    </xf>
    <xf numFmtId="0" fontId="3" fillId="24" borderId="11" xfId="0" applyFont="1" applyFill="1" applyBorder="1" applyAlignment="1" applyProtection="1">
      <alignment horizontal="left" vertical="center" wrapText="1"/>
      <protection locked="0"/>
    </xf>
    <xf numFmtId="0" fontId="3" fillId="24" borderId="13" xfId="0" applyFont="1" applyFill="1" applyBorder="1" applyAlignment="1" applyProtection="1">
      <alignment horizontal="left" vertical="center" wrapText="1"/>
      <protection locked="0"/>
    </xf>
    <xf numFmtId="0" fontId="3" fillId="24" borderId="12" xfId="0" applyFont="1" applyFill="1" applyBorder="1" applyAlignment="1" applyProtection="1">
      <alignment horizontal="left" vertical="center" wrapText="1"/>
      <protection locked="0"/>
    </xf>
    <xf numFmtId="0" fontId="3" fillId="0" borderId="18" xfId="0" applyFont="1" applyBorder="1" applyAlignment="1" applyProtection="1">
      <alignment horizontal="center" vertical="center" wrapText="1"/>
      <protection locked="0"/>
    </xf>
    <xf numFmtId="0" fontId="3" fillId="0" borderId="19" xfId="0" applyFont="1" applyBorder="1" applyAlignment="1" applyProtection="1">
      <alignment horizontal="center" vertical="center" wrapText="1"/>
      <protection locked="0"/>
    </xf>
    <xf numFmtId="0" fontId="0" fillId="0" borderId="19" xfId="0" applyBorder="1" applyAlignment="1">
      <alignment wrapText="1"/>
    </xf>
    <xf numFmtId="0" fontId="3" fillId="24" borderId="0" xfId="0" applyFont="1" applyFill="1" applyAlignment="1" applyProtection="1">
      <alignment horizontal="center" vertical="center" wrapText="1"/>
      <protection locked="0"/>
    </xf>
    <xf numFmtId="0" fontId="4" fillId="27" borderId="11" xfId="39" applyFont="1" applyFill="1" applyBorder="1" applyAlignment="1" applyProtection="1">
      <alignment horizontal="left" vertical="center" wrapText="1"/>
      <protection locked="0"/>
    </xf>
    <xf numFmtId="0" fontId="4" fillId="27" borderId="13" xfId="39" applyFont="1" applyFill="1" applyBorder="1" applyAlignment="1" applyProtection="1">
      <alignment horizontal="left" vertical="center" wrapText="1"/>
      <protection locked="0"/>
    </xf>
    <xf numFmtId="0" fontId="4" fillId="27" borderId="12" xfId="39" applyFont="1" applyFill="1" applyBorder="1" applyAlignment="1" applyProtection="1">
      <alignment horizontal="left" vertical="center" wrapText="1"/>
      <protection locked="0"/>
    </xf>
  </cellXfs>
  <cellStyles count="46">
    <cellStyle name="20% - Accent1 2" xfId="3" xr:uid="{00000000-0005-0000-0000-000000000000}"/>
    <cellStyle name="20% - Accent2 2" xfId="4" xr:uid="{00000000-0005-0000-0000-000001000000}"/>
    <cellStyle name="20% - Accent3 2" xfId="5" xr:uid="{00000000-0005-0000-0000-000002000000}"/>
    <cellStyle name="20% - Accent4 2" xfId="6" xr:uid="{00000000-0005-0000-0000-000003000000}"/>
    <cellStyle name="20% - Accent5 2" xfId="7" xr:uid="{00000000-0005-0000-0000-000004000000}"/>
    <cellStyle name="20% - Accent6 2" xfId="8" xr:uid="{00000000-0005-0000-0000-000005000000}"/>
    <cellStyle name="40% - Accent1 2" xfId="9" xr:uid="{00000000-0005-0000-0000-000006000000}"/>
    <cellStyle name="40% - Accent2 2" xfId="10" xr:uid="{00000000-0005-0000-0000-000007000000}"/>
    <cellStyle name="40% - Accent3 2" xfId="11" xr:uid="{00000000-0005-0000-0000-000008000000}"/>
    <cellStyle name="40% - Accent4 2" xfId="12" xr:uid="{00000000-0005-0000-0000-000009000000}"/>
    <cellStyle name="40% - Accent5 2" xfId="13" xr:uid="{00000000-0005-0000-0000-00000A000000}"/>
    <cellStyle name="40% - Accent6 2" xfId="14" xr:uid="{00000000-0005-0000-0000-00000B000000}"/>
    <cellStyle name="60% - Accent1 2" xfId="15" xr:uid="{00000000-0005-0000-0000-00000C000000}"/>
    <cellStyle name="60% - Accent2 2" xfId="16" xr:uid="{00000000-0005-0000-0000-00000D000000}"/>
    <cellStyle name="60% - Accent3 2" xfId="17" xr:uid="{00000000-0005-0000-0000-00000E000000}"/>
    <cellStyle name="60% - Accent4 2" xfId="18" xr:uid="{00000000-0005-0000-0000-00000F000000}"/>
    <cellStyle name="60% - Accent5 2" xfId="19" xr:uid="{00000000-0005-0000-0000-000010000000}"/>
    <cellStyle name="60% - Accent6 2" xfId="20" xr:uid="{00000000-0005-0000-0000-000011000000}"/>
    <cellStyle name="Accent1 2" xfId="21" xr:uid="{00000000-0005-0000-0000-000012000000}"/>
    <cellStyle name="Accent2 2" xfId="22" xr:uid="{00000000-0005-0000-0000-000013000000}"/>
    <cellStyle name="Accent3 2" xfId="23" xr:uid="{00000000-0005-0000-0000-000014000000}"/>
    <cellStyle name="Accent4 2" xfId="24" xr:uid="{00000000-0005-0000-0000-000015000000}"/>
    <cellStyle name="Accent5 2" xfId="25" xr:uid="{00000000-0005-0000-0000-000016000000}"/>
    <cellStyle name="Accent6 2" xfId="26" xr:uid="{00000000-0005-0000-0000-000017000000}"/>
    <cellStyle name="Bad 2" xfId="27" xr:uid="{00000000-0005-0000-0000-000018000000}"/>
    <cellStyle name="Calculation 2" xfId="28" xr:uid="{00000000-0005-0000-0000-000019000000}"/>
    <cellStyle name="Check Cell 2" xfId="29" xr:uid="{00000000-0005-0000-0000-00001A000000}"/>
    <cellStyle name="Currency" xfId="1" builtinId="4"/>
    <cellStyle name="Currency 2" xfId="45" xr:uid="{A2BFE5A3-E45D-4AEE-BDFF-BC9EC478ADF4}"/>
    <cellStyle name="Explanatory Text 2" xfId="30" xr:uid="{00000000-0005-0000-0000-00001C000000}"/>
    <cellStyle name="Good 2" xfId="31" xr:uid="{00000000-0005-0000-0000-00001D000000}"/>
    <cellStyle name="Heading 1 2" xfId="32" xr:uid="{00000000-0005-0000-0000-00001E000000}"/>
    <cellStyle name="Heading 2 2" xfId="33" xr:uid="{00000000-0005-0000-0000-00001F000000}"/>
    <cellStyle name="Heading 3 2" xfId="34" xr:uid="{00000000-0005-0000-0000-000020000000}"/>
    <cellStyle name="Heading 4 2" xfId="35" xr:uid="{00000000-0005-0000-0000-000021000000}"/>
    <cellStyle name="Input 2" xfId="36" xr:uid="{00000000-0005-0000-0000-000022000000}"/>
    <cellStyle name="Linked Cell 2" xfId="37" xr:uid="{00000000-0005-0000-0000-000023000000}"/>
    <cellStyle name="Neutral 2" xfId="38" xr:uid="{00000000-0005-0000-0000-000024000000}"/>
    <cellStyle name="Normal" xfId="0" builtinId="0"/>
    <cellStyle name="Normal 2" xfId="39" xr:uid="{00000000-0005-0000-0000-000026000000}"/>
    <cellStyle name="Normal 3" xfId="2" xr:uid="{00000000-0005-0000-0000-000027000000}"/>
    <cellStyle name="Note 2" xfId="40" xr:uid="{00000000-0005-0000-0000-000028000000}"/>
    <cellStyle name="Output 2" xfId="41" xr:uid="{00000000-0005-0000-0000-000029000000}"/>
    <cellStyle name="Title 2" xfId="42" xr:uid="{00000000-0005-0000-0000-00002B000000}"/>
    <cellStyle name="Total 2" xfId="43" xr:uid="{00000000-0005-0000-0000-00002C000000}"/>
    <cellStyle name="Warning Text 2" xfId="44" xr:uid="{00000000-0005-0000-0000-00002D000000}"/>
  </cellStyles>
  <dxfs count="3">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9" defaultPivotStyle="PivotStyleLight16"/>
  <colors>
    <mruColors>
      <color rgb="FFFFFFC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externalLink" Target="externalLinks/externalLink1.xml"/><Relationship Id="rId9" Type="http://schemas.openxmlformats.org/officeDocument/2006/relationships/customXml" Target="../customXml/item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https://d.docs.live.net/sf5filesrv146/Users/samit.wangnoo/AppData/Local/Microsoft/Windows/INetCache/Content.Outlook/U67KD8C8/IFB%2019-025%20-%20Optimum%20Technology%20-%20Volume%202%20-%20Exhibit%2023%20Cost%20Workbook_Addendum%202_BAFO.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nstructions"/>
      <sheetName val="1. Cost Summary"/>
      <sheetName val="2. Payment Milestones"/>
      <sheetName val="3. (Optional) Reqts"/>
      <sheetName val="4. M&amp;O"/>
      <sheetName val="5. UT Hourly Rates"/>
    </sheetNames>
    <sheetDataSet>
      <sheetData sheetId="0" refreshError="1"/>
      <sheetData sheetId="1">
        <row r="3">
          <cell r="D3" t="str">
            <v>Optimum Technology Inc.,</v>
          </cell>
        </row>
      </sheetData>
      <sheetData sheetId="2"/>
      <sheetData sheetId="3"/>
      <sheetData sheetId="4"/>
      <sheetData sheetId="5"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F441DB-FCFE-4EBC-9001-72B56C532C03}">
  <dimension ref="A1:A11"/>
  <sheetViews>
    <sheetView zoomScale="130" zoomScaleNormal="130" workbookViewId="0">
      <selection activeCell="A10" sqref="A10"/>
    </sheetView>
  </sheetViews>
  <sheetFormatPr defaultColWidth="9.140625" defaultRowHeight="14.25" x14ac:dyDescent="0.2"/>
  <cols>
    <col min="1" max="1" width="128" style="17" customWidth="1"/>
    <col min="2" max="3" width="9.140625" style="15"/>
    <col min="4" max="4" width="52.140625" style="15" customWidth="1"/>
    <col min="5" max="16384" width="9.140625" style="15"/>
  </cols>
  <sheetData>
    <row r="1" spans="1:1" ht="15" x14ac:dyDescent="0.2">
      <c r="A1" s="14" t="s">
        <v>30</v>
      </c>
    </row>
    <row r="2" spans="1:1" ht="28.5" x14ac:dyDescent="0.2">
      <c r="A2" s="16" t="s">
        <v>21</v>
      </c>
    </row>
    <row r="3" spans="1:1" ht="171" x14ac:dyDescent="0.2">
      <c r="A3" s="16" t="s">
        <v>35</v>
      </c>
    </row>
    <row r="4" spans="1:1" ht="17.25" customHeight="1" x14ac:dyDescent="0.2">
      <c r="A4" s="14" t="s">
        <v>31</v>
      </c>
    </row>
    <row r="5" spans="1:1" ht="28.5" x14ac:dyDescent="0.2">
      <c r="A5" s="16" t="s">
        <v>32</v>
      </c>
    </row>
    <row r="6" spans="1:1" ht="165.75" customHeight="1" x14ac:dyDescent="0.2">
      <c r="A6" s="16" t="s">
        <v>34</v>
      </c>
    </row>
    <row r="8" spans="1:1" ht="17.25" customHeight="1" x14ac:dyDescent="0.2">
      <c r="A8" s="32" t="s">
        <v>37</v>
      </c>
    </row>
    <row r="9" spans="1:1" ht="90" customHeight="1" x14ac:dyDescent="0.2">
      <c r="A9" s="16" t="s">
        <v>38</v>
      </c>
    </row>
    <row r="10" spans="1:1" x14ac:dyDescent="0.2">
      <c r="A10" s="31"/>
    </row>
    <row r="11" spans="1:1" x14ac:dyDescent="0.2">
      <c r="A11" s="17" t="s">
        <v>22</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74F8DF-981C-4215-8D37-6802D93F7D80}">
  <dimension ref="A1:F33"/>
  <sheetViews>
    <sheetView tabSelected="1" topLeftCell="A6" zoomScaleNormal="100" workbookViewId="0">
      <selection activeCell="R34" sqref="R34"/>
    </sheetView>
  </sheetViews>
  <sheetFormatPr defaultColWidth="8.85546875" defaultRowHeight="15" x14ac:dyDescent="0.25"/>
  <cols>
    <col min="1" max="1" width="36.42578125" bestFit="1" customWidth="1"/>
    <col min="2" max="2" width="31.5703125" customWidth="1"/>
    <col min="3" max="3" width="17.140625" bestFit="1" customWidth="1"/>
    <col min="4" max="4" width="14.85546875" bestFit="1" customWidth="1"/>
    <col min="5" max="5" width="20.85546875" bestFit="1" customWidth="1"/>
  </cols>
  <sheetData>
    <row r="1" spans="1:6" ht="18" customHeight="1" x14ac:dyDescent="0.25">
      <c r="A1" s="3" t="s">
        <v>20</v>
      </c>
      <c r="B1" s="41"/>
      <c r="C1" s="42"/>
      <c r="D1" s="42"/>
      <c r="E1" s="43"/>
    </row>
    <row r="2" spans="1:6" ht="18" x14ac:dyDescent="0.25">
      <c r="B2" s="10"/>
      <c r="C2" s="11"/>
      <c r="D2" s="11"/>
      <c r="E2" s="12"/>
    </row>
    <row r="3" spans="1:6" ht="18" x14ac:dyDescent="0.25">
      <c r="A3" s="40" t="s">
        <v>0</v>
      </c>
      <c r="B3" s="40"/>
      <c r="C3" s="40"/>
      <c r="D3" s="40"/>
      <c r="E3" s="40"/>
    </row>
    <row r="4" spans="1:6" ht="63" x14ac:dyDescent="0.25">
      <c r="A4" s="5" t="s">
        <v>1</v>
      </c>
      <c r="B4" s="5" t="s">
        <v>2</v>
      </c>
      <c r="C4" s="4" t="s">
        <v>3</v>
      </c>
      <c r="D4" s="2" t="s">
        <v>4</v>
      </c>
      <c r="E4" s="2" t="s">
        <v>5</v>
      </c>
      <c r="F4" s="1"/>
    </row>
    <row r="5" spans="1:6" x14ac:dyDescent="0.25">
      <c r="A5" s="19" t="s">
        <v>6</v>
      </c>
      <c r="B5" s="6"/>
      <c r="C5" s="8"/>
      <c r="D5" s="9"/>
      <c r="E5" s="29"/>
    </row>
    <row r="6" spans="1:6" x14ac:dyDescent="0.25">
      <c r="A6" s="19" t="s">
        <v>7</v>
      </c>
      <c r="B6" s="6"/>
      <c r="C6" s="8"/>
      <c r="D6" s="9"/>
      <c r="E6" s="29"/>
    </row>
    <row r="7" spans="1:6" x14ac:dyDescent="0.25">
      <c r="A7" s="19" t="s">
        <v>8</v>
      </c>
      <c r="B7" s="6"/>
      <c r="C7" s="8"/>
      <c r="D7" s="9"/>
      <c r="E7" s="29"/>
    </row>
    <row r="8" spans="1:6" x14ac:dyDescent="0.25">
      <c r="A8" s="19" t="s">
        <v>9</v>
      </c>
      <c r="B8" s="6"/>
      <c r="C8" s="8"/>
      <c r="D8" s="9"/>
      <c r="E8" s="29"/>
    </row>
    <row r="9" spans="1:6" x14ac:dyDescent="0.25">
      <c r="A9" s="19" t="s">
        <v>10</v>
      </c>
      <c r="B9" s="6"/>
      <c r="C9" s="8"/>
      <c r="D9" s="9"/>
      <c r="E9" s="29"/>
    </row>
    <row r="10" spans="1:6" x14ac:dyDescent="0.25">
      <c r="A10" s="19" t="s">
        <v>11</v>
      </c>
      <c r="B10" s="6"/>
      <c r="C10" s="7"/>
      <c r="D10" s="9"/>
      <c r="E10" s="29"/>
    </row>
    <row r="11" spans="1:6" x14ac:dyDescent="0.25">
      <c r="A11" s="36" t="s">
        <v>12</v>
      </c>
      <c r="B11" s="36"/>
      <c r="C11" s="36"/>
      <c r="D11" s="36"/>
      <c r="E11" s="13" t="e">
        <f>AVERAGE(D5:D10)</f>
        <v>#DIV/0!</v>
      </c>
    </row>
    <row r="12" spans="1:6" ht="18" customHeight="1" x14ac:dyDescent="0.25">
      <c r="A12" s="40" t="s">
        <v>39</v>
      </c>
      <c r="B12" s="40"/>
      <c r="C12" s="40"/>
      <c r="D12" s="40"/>
      <c r="E12" s="40"/>
    </row>
    <row r="13" spans="1:6" ht="63" x14ac:dyDescent="0.25">
      <c r="A13" s="5" t="s">
        <v>1</v>
      </c>
      <c r="B13" s="5" t="s">
        <v>2</v>
      </c>
      <c r="C13" s="4" t="s">
        <v>3</v>
      </c>
      <c r="D13" s="2" t="s">
        <v>4</v>
      </c>
      <c r="E13" s="2" t="s">
        <v>5</v>
      </c>
    </row>
    <row r="14" spans="1:6" x14ac:dyDescent="0.25">
      <c r="A14" s="19" t="s">
        <v>6</v>
      </c>
      <c r="B14" s="6"/>
      <c r="C14" s="8"/>
      <c r="D14" s="9"/>
      <c r="E14" s="29"/>
    </row>
    <row r="15" spans="1:6" x14ac:dyDescent="0.25">
      <c r="A15" s="19" t="s">
        <v>7</v>
      </c>
      <c r="B15" s="6"/>
      <c r="C15" s="8"/>
      <c r="D15" s="9"/>
      <c r="E15" s="29"/>
    </row>
    <row r="16" spans="1:6" x14ac:dyDescent="0.25">
      <c r="A16" s="19" t="s">
        <v>8</v>
      </c>
      <c r="B16" s="6"/>
      <c r="C16" s="8"/>
      <c r="D16" s="9"/>
      <c r="E16" s="29"/>
    </row>
    <row r="17" spans="1:5" x14ac:dyDescent="0.25">
      <c r="A17" s="19" t="s">
        <v>9</v>
      </c>
      <c r="B17" s="6"/>
      <c r="C17" s="8"/>
      <c r="D17" s="9"/>
      <c r="E17" s="29"/>
    </row>
    <row r="18" spans="1:5" x14ac:dyDescent="0.25">
      <c r="A18" s="19" t="s">
        <v>10</v>
      </c>
      <c r="B18" s="6"/>
      <c r="C18" s="8"/>
      <c r="D18" s="9"/>
      <c r="E18" s="29"/>
    </row>
    <row r="19" spans="1:5" x14ac:dyDescent="0.25">
      <c r="A19" s="19" t="s">
        <v>11</v>
      </c>
      <c r="B19" s="6"/>
      <c r="C19" s="7"/>
      <c r="D19" s="9"/>
      <c r="E19" s="29"/>
    </row>
    <row r="20" spans="1:5" x14ac:dyDescent="0.25">
      <c r="A20" s="36" t="s">
        <v>12</v>
      </c>
      <c r="B20" s="36"/>
      <c r="C20" s="36"/>
      <c r="D20" s="36"/>
      <c r="E20" s="13" t="e">
        <f>AVERAGE(D14:D19)</f>
        <v>#DIV/0!</v>
      </c>
    </row>
    <row r="21" spans="1:5" ht="18" customHeight="1" x14ac:dyDescent="0.25">
      <c r="A21" s="37" t="s">
        <v>40</v>
      </c>
      <c r="B21" s="38"/>
      <c r="C21" s="38"/>
      <c r="D21" s="38"/>
      <c r="E21" s="39"/>
    </row>
    <row r="22" spans="1:5" ht="63" x14ac:dyDescent="0.25">
      <c r="A22" s="5" t="s">
        <v>1</v>
      </c>
      <c r="B22" s="5" t="s">
        <v>2</v>
      </c>
      <c r="C22" s="4" t="s">
        <v>3</v>
      </c>
      <c r="D22" s="2" t="s">
        <v>4</v>
      </c>
      <c r="E22" s="2" t="s">
        <v>5</v>
      </c>
    </row>
    <row r="23" spans="1:5" x14ac:dyDescent="0.25">
      <c r="A23" s="19" t="s">
        <v>6</v>
      </c>
      <c r="B23" s="6"/>
      <c r="C23" s="8"/>
      <c r="D23" s="9"/>
      <c r="E23" s="29"/>
    </row>
    <row r="24" spans="1:5" x14ac:dyDescent="0.25">
      <c r="A24" s="19" t="s">
        <v>7</v>
      </c>
      <c r="B24" s="6"/>
      <c r="C24" s="8"/>
      <c r="D24" s="9"/>
      <c r="E24" s="29"/>
    </row>
    <row r="25" spans="1:5" x14ac:dyDescent="0.25">
      <c r="A25" s="19" t="s">
        <v>8</v>
      </c>
      <c r="B25" s="6"/>
      <c r="C25" s="8"/>
      <c r="D25" s="9"/>
      <c r="E25" s="29"/>
    </row>
    <row r="26" spans="1:5" x14ac:dyDescent="0.25">
      <c r="A26" s="19" t="s">
        <v>9</v>
      </c>
      <c r="B26" s="6"/>
      <c r="C26" s="8"/>
      <c r="D26" s="9"/>
      <c r="E26" s="29"/>
    </row>
    <row r="27" spans="1:5" x14ac:dyDescent="0.25">
      <c r="A27" s="19" t="s">
        <v>10</v>
      </c>
      <c r="B27" s="6"/>
      <c r="C27" s="8"/>
      <c r="D27" s="9"/>
      <c r="E27" s="29"/>
    </row>
    <row r="28" spans="1:5" x14ac:dyDescent="0.25">
      <c r="A28" s="19" t="s">
        <v>11</v>
      </c>
      <c r="B28" s="6"/>
      <c r="C28" s="7"/>
      <c r="D28" s="9"/>
      <c r="E28" s="29"/>
    </row>
    <row r="29" spans="1:5" x14ac:dyDescent="0.25">
      <c r="A29" s="36" t="s">
        <v>12</v>
      </c>
      <c r="B29" s="36"/>
      <c r="C29" s="36"/>
      <c r="D29" s="36"/>
      <c r="E29" s="13" t="e">
        <f>AVERAGE(D23:D28)</f>
        <v>#DIV/0!</v>
      </c>
    </row>
    <row r="31" spans="1:5" ht="15.75" x14ac:dyDescent="0.25">
      <c r="A31" s="33" t="s">
        <v>36</v>
      </c>
      <c r="B31" s="34"/>
      <c r="C31" s="34"/>
      <c r="D31" s="35"/>
      <c r="E31" s="30" t="e">
        <f>AVERAGE(E29,E20,E11)</f>
        <v>#DIV/0!</v>
      </c>
    </row>
    <row r="33" spans="2:2" x14ac:dyDescent="0.25">
      <c r="B33" s="1"/>
    </row>
  </sheetData>
  <mergeCells count="8">
    <mergeCell ref="B1:E1"/>
    <mergeCell ref="A20:D20"/>
    <mergeCell ref="A11:D11"/>
    <mergeCell ref="A31:D31"/>
    <mergeCell ref="A29:D29"/>
    <mergeCell ref="A21:E21"/>
    <mergeCell ref="A12:E12"/>
    <mergeCell ref="A3:E3"/>
  </mergeCells>
  <conditionalFormatting sqref="E5:E10">
    <cfRule type="expression" dxfId="2" priority="3">
      <formula>"IF(AND($C$9&lt;&gt;"",$D$9=""))"</formula>
    </cfRule>
  </conditionalFormatting>
  <conditionalFormatting sqref="E14:E19">
    <cfRule type="expression" dxfId="1" priority="2">
      <formula>"IF(AND($C$9&lt;&gt;"",$D$9=""))"</formula>
    </cfRule>
  </conditionalFormatting>
  <conditionalFormatting sqref="E23:E28">
    <cfRule type="expression" dxfId="0" priority="1">
      <formula>"IF(AND($C$9&lt;&gt;"",$D$9=""))"</formula>
    </cfRule>
  </conditionalFormatting>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DF5F7C-3842-4BB3-9DB2-714128295130}">
  <sheetPr>
    <pageSetUpPr fitToPage="1"/>
  </sheetPr>
  <dimension ref="A1:F50"/>
  <sheetViews>
    <sheetView topLeftCell="A24" zoomScaleNormal="100" workbookViewId="0">
      <selection activeCell="E51" sqref="E51"/>
    </sheetView>
  </sheetViews>
  <sheetFormatPr defaultColWidth="8.85546875" defaultRowHeight="15" x14ac:dyDescent="0.25"/>
  <cols>
    <col min="1" max="1" width="48.42578125" customWidth="1"/>
    <col min="2" max="2" width="28.85546875" customWidth="1"/>
    <col min="3" max="3" width="14.28515625" customWidth="1"/>
    <col min="4" max="4" width="17.42578125" customWidth="1"/>
    <col min="5" max="5" width="26.28515625" customWidth="1"/>
    <col min="6" max="6" width="8.85546875" customWidth="1"/>
  </cols>
  <sheetData>
    <row r="1" spans="1:6" s="18" customFormat="1" ht="25.5" customHeight="1" x14ac:dyDescent="0.25">
      <c r="A1" s="3" t="s">
        <v>20</v>
      </c>
      <c r="B1" s="47"/>
      <c r="C1" s="47"/>
      <c r="D1" s="20"/>
    </row>
    <row r="2" spans="1:6" s="18" customFormat="1" ht="15" customHeight="1" x14ac:dyDescent="0.25">
      <c r="A2"/>
      <c r="B2"/>
      <c r="C2"/>
      <c r="D2" s="21"/>
      <c r="E2"/>
      <c r="F2"/>
    </row>
    <row r="3" spans="1:6" ht="18" x14ac:dyDescent="0.25">
      <c r="A3" s="44" t="s">
        <v>13</v>
      </c>
      <c r="B3" s="45"/>
      <c r="C3" s="45"/>
      <c r="D3" s="45"/>
      <c r="E3" s="46"/>
    </row>
    <row r="4" spans="1:6" ht="18" x14ac:dyDescent="0.25">
      <c r="A4" s="25"/>
      <c r="B4" s="26"/>
      <c r="C4" s="26"/>
      <c r="D4" s="26"/>
      <c r="E4" s="27"/>
    </row>
    <row r="5" spans="1:6" ht="18" x14ac:dyDescent="0.25">
      <c r="A5" s="44" t="s">
        <v>25</v>
      </c>
      <c r="B5" s="45"/>
      <c r="C5" s="45"/>
      <c r="D5" s="45"/>
      <c r="E5" s="46"/>
    </row>
    <row r="6" spans="1:6" ht="47.25" x14ac:dyDescent="0.25">
      <c r="A6" s="5" t="s">
        <v>14</v>
      </c>
      <c r="B6" s="5" t="s">
        <v>15</v>
      </c>
      <c r="C6" s="5" t="s">
        <v>16</v>
      </c>
      <c r="D6" s="5" t="s">
        <v>24</v>
      </c>
      <c r="E6" s="5" t="s">
        <v>23</v>
      </c>
    </row>
    <row r="7" spans="1:6" x14ac:dyDescent="0.25">
      <c r="A7" s="6"/>
      <c r="B7" s="28" t="s">
        <v>17</v>
      </c>
      <c r="C7" s="28">
        <v>15</v>
      </c>
      <c r="D7" s="7"/>
      <c r="E7" s="24" t="str">
        <f>IF(AND(ISNUMBER(C7), ISNUMBER(D7)), C7 * D7, "$-")</f>
        <v>$-</v>
      </c>
    </row>
    <row r="8" spans="1:6" x14ac:dyDescent="0.25">
      <c r="A8" s="6"/>
      <c r="B8" s="28" t="s">
        <v>18</v>
      </c>
      <c r="C8" s="28">
        <v>1500</v>
      </c>
      <c r="D8" s="7"/>
      <c r="E8" s="24" t="str">
        <f t="shared" ref="E8:E11" si="0">IF(AND(ISNUMBER(C8), ISNUMBER(D8)), C8 * D8, "$-")</f>
        <v>$-</v>
      </c>
    </row>
    <row r="9" spans="1:6" x14ac:dyDescent="0.25">
      <c r="A9" s="6"/>
      <c r="B9" s="7"/>
      <c r="C9" s="7"/>
      <c r="D9" s="7"/>
      <c r="E9" s="24" t="str">
        <f t="shared" si="0"/>
        <v>$-</v>
      </c>
    </row>
    <row r="10" spans="1:6" x14ac:dyDescent="0.25">
      <c r="A10" s="6"/>
      <c r="B10" s="7"/>
      <c r="C10" s="7"/>
      <c r="D10" s="7"/>
      <c r="E10" s="24" t="str">
        <f t="shared" si="0"/>
        <v>$-</v>
      </c>
    </row>
    <row r="11" spans="1:6" x14ac:dyDescent="0.25">
      <c r="A11" s="6"/>
      <c r="B11" s="7"/>
      <c r="C11" s="7"/>
      <c r="D11" s="7"/>
      <c r="E11" s="24" t="str">
        <f t="shared" si="0"/>
        <v>$-</v>
      </c>
    </row>
    <row r="12" spans="1:6" ht="15.75" x14ac:dyDescent="0.25">
      <c r="A12" s="48" t="s">
        <v>33</v>
      </c>
      <c r="B12" s="49"/>
      <c r="C12" s="49"/>
      <c r="D12" s="50"/>
      <c r="E12" s="23">
        <f>SUM(E7:E11)</f>
        <v>0</v>
      </c>
    </row>
    <row r="13" spans="1:6" x14ac:dyDescent="0.25">
      <c r="A13" s="22"/>
      <c r="B13" s="22"/>
      <c r="C13" s="22"/>
      <c r="D13" s="22"/>
      <c r="E13" s="22"/>
    </row>
    <row r="14" spans="1:6" ht="18" x14ac:dyDescent="0.25">
      <c r="A14" s="44" t="s">
        <v>26</v>
      </c>
      <c r="B14" s="45"/>
      <c r="C14" s="45"/>
      <c r="D14" s="45"/>
      <c r="E14" s="46"/>
    </row>
    <row r="15" spans="1:6" ht="47.25" x14ac:dyDescent="0.25">
      <c r="A15" s="5" t="s">
        <v>14</v>
      </c>
      <c r="B15" s="5" t="s">
        <v>15</v>
      </c>
      <c r="C15" s="5" t="s">
        <v>16</v>
      </c>
      <c r="D15" s="5" t="s">
        <v>24</v>
      </c>
      <c r="E15" s="5" t="s">
        <v>23</v>
      </c>
    </row>
    <row r="16" spans="1:6" x14ac:dyDescent="0.25">
      <c r="A16" s="6"/>
      <c r="B16" s="28" t="s">
        <v>17</v>
      </c>
      <c r="C16" s="28">
        <v>15</v>
      </c>
      <c r="D16" s="7"/>
      <c r="E16" s="24" t="str">
        <f>IF(AND(ISNUMBER(C16), ISNUMBER(D16)), C16 * D16, "$-")</f>
        <v>$-</v>
      </c>
    </row>
    <row r="17" spans="1:5" x14ac:dyDescent="0.25">
      <c r="A17" s="6"/>
      <c r="B17" s="28" t="s">
        <v>18</v>
      </c>
      <c r="C17" s="28">
        <v>1500</v>
      </c>
      <c r="D17" s="7"/>
      <c r="E17" s="24" t="str">
        <f t="shared" ref="E17:E20" si="1">IF(AND(ISNUMBER(C17), ISNUMBER(D17)), C17 * D17, "$-")</f>
        <v>$-</v>
      </c>
    </row>
    <row r="18" spans="1:5" x14ac:dyDescent="0.25">
      <c r="A18" s="6"/>
      <c r="B18" s="7"/>
      <c r="C18" s="7"/>
      <c r="D18" s="7"/>
      <c r="E18" s="24" t="str">
        <f t="shared" si="1"/>
        <v>$-</v>
      </c>
    </row>
    <row r="19" spans="1:5" x14ac:dyDescent="0.25">
      <c r="A19" s="6"/>
      <c r="B19" s="7"/>
      <c r="C19" s="7"/>
      <c r="D19" s="7"/>
      <c r="E19" s="24" t="str">
        <f t="shared" si="1"/>
        <v>$-</v>
      </c>
    </row>
    <row r="20" spans="1:5" x14ac:dyDescent="0.25">
      <c r="A20" s="6"/>
      <c r="B20" s="7"/>
      <c r="C20" s="7"/>
      <c r="D20" s="7"/>
      <c r="E20" s="24" t="str">
        <f t="shared" si="1"/>
        <v>$-</v>
      </c>
    </row>
    <row r="21" spans="1:5" ht="15.75" x14ac:dyDescent="0.25">
      <c r="A21" s="48" t="s">
        <v>33</v>
      </c>
      <c r="B21" s="49"/>
      <c r="C21" s="49"/>
      <c r="D21" s="50"/>
      <c r="E21" s="23">
        <f>SUM(E16:E20)</f>
        <v>0</v>
      </c>
    </row>
    <row r="22" spans="1:5" x14ac:dyDescent="0.25">
      <c r="A22" s="22"/>
      <c r="B22" s="22"/>
      <c r="C22" s="22"/>
      <c r="D22" s="22"/>
      <c r="E22" s="22"/>
    </row>
    <row r="23" spans="1:5" ht="18" x14ac:dyDescent="0.25">
      <c r="A23" s="44" t="s">
        <v>27</v>
      </c>
      <c r="B23" s="45"/>
      <c r="C23" s="45"/>
      <c r="D23" s="45"/>
      <c r="E23" s="46"/>
    </row>
    <row r="24" spans="1:5" ht="47.25" x14ac:dyDescent="0.25">
      <c r="A24" s="5" t="s">
        <v>14</v>
      </c>
      <c r="B24" s="5" t="s">
        <v>15</v>
      </c>
      <c r="C24" s="5" t="s">
        <v>16</v>
      </c>
      <c r="D24" s="5" t="s">
        <v>24</v>
      </c>
      <c r="E24" s="5" t="s">
        <v>23</v>
      </c>
    </row>
    <row r="25" spans="1:5" x14ac:dyDescent="0.25">
      <c r="A25" s="6"/>
      <c r="B25" s="28" t="s">
        <v>17</v>
      </c>
      <c r="C25" s="28">
        <v>15</v>
      </c>
      <c r="D25" s="7"/>
      <c r="E25" s="24" t="str">
        <f>IF(AND(ISNUMBER(C25), ISNUMBER(D25)), C25 * D25, "$-")</f>
        <v>$-</v>
      </c>
    </row>
    <row r="26" spans="1:5" x14ac:dyDescent="0.25">
      <c r="A26" s="6"/>
      <c r="B26" s="28" t="s">
        <v>18</v>
      </c>
      <c r="C26" s="28">
        <v>1500</v>
      </c>
      <c r="D26" s="7"/>
      <c r="E26" s="24" t="str">
        <f t="shared" ref="E26:E29" si="2">IF(AND(ISNUMBER(C26), ISNUMBER(D26)), C26 * D26, "$-")</f>
        <v>$-</v>
      </c>
    </row>
    <row r="27" spans="1:5" x14ac:dyDescent="0.25">
      <c r="A27" s="6"/>
      <c r="B27" s="7"/>
      <c r="C27" s="7"/>
      <c r="D27" s="7"/>
      <c r="E27" s="24" t="str">
        <f t="shared" si="2"/>
        <v>$-</v>
      </c>
    </row>
    <row r="28" spans="1:5" x14ac:dyDescent="0.25">
      <c r="A28" s="6"/>
      <c r="B28" s="7"/>
      <c r="C28" s="7"/>
      <c r="D28" s="7"/>
      <c r="E28" s="24" t="str">
        <f t="shared" si="2"/>
        <v>$-</v>
      </c>
    </row>
    <row r="29" spans="1:5" x14ac:dyDescent="0.25">
      <c r="A29" s="6"/>
      <c r="B29" s="7"/>
      <c r="C29" s="7"/>
      <c r="D29" s="7"/>
      <c r="E29" s="24" t="str">
        <f t="shared" si="2"/>
        <v>$-</v>
      </c>
    </row>
    <row r="30" spans="1:5" ht="15.75" x14ac:dyDescent="0.25">
      <c r="A30" s="48" t="s">
        <v>33</v>
      </c>
      <c r="B30" s="49"/>
      <c r="C30" s="49"/>
      <c r="D30" s="50"/>
      <c r="E30" s="23">
        <f>SUM(E25:E29)</f>
        <v>0</v>
      </c>
    </row>
    <row r="31" spans="1:5" x14ac:dyDescent="0.25">
      <c r="A31" s="22"/>
      <c r="B31" s="22"/>
      <c r="C31" s="22"/>
      <c r="D31" s="22"/>
      <c r="E31" s="22"/>
    </row>
    <row r="32" spans="1:5" ht="18" x14ac:dyDescent="0.25">
      <c r="A32" s="44" t="s">
        <v>28</v>
      </c>
      <c r="B32" s="45"/>
      <c r="C32" s="45"/>
      <c r="D32" s="45"/>
      <c r="E32" s="46"/>
    </row>
    <row r="33" spans="1:5" ht="47.25" x14ac:dyDescent="0.25">
      <c r="A33" s="5" t="s">
        <v>14</v>
      </c>
      <c r="B33" s="5" t="s">
        <v>15</v>
      </c>
      <c r="C33" s="5" t="s">
        <v>16</v>
      </c>
      <c r="D33" s="5" t="s">
        <v>24</v>
      </c>
      <c r="E33" s="5" t="s">
        <v>23</v>
      </c>
    </row>
    <row r="34" spans="1:5" x14ac:dyDescent="0.25">
      <c r="A34" s="6"/>
      <c r="B34" s="28" t="s">
        <v>17</v>
      </c>
      <c r="C34" s="28">
        <v>15</v>
      </c>
      <c r="D34" s="7"/>
      <c r="E34" s="24" t="str">
        <f>IF(AND(ISNUMBER(C34), ISNUMBER(D34)), C34 * D34, "$-")</f>
        <v>$-</v>
      </c>
    </row>
    <row r="35" spans="1:5" x14ac:dyDescent="0.25">
      <c r="A35" s="6"/>
      <c r="B35" s="28" t="s">
        <v>18</v>
      </c>
      <c r="C35" s="28">
        <v>1500</v>
      </c>
      <c r="D35" s="7"/>
      <c r="E35" s="24" t="str">
        <f t="shared" ref="E35:E38" si="3">IF(AND(ISNUMBER(C35), ISNUMBER(D35)), C35 * D35, "$-")</f>
        <v>$-</v>
      </c>
    </row>
    <row r="36" spans="1:5" x14ac:dyDescent="0.25">
      <c r="A36" s="6"/>
      <c r="B36" s="7"/>
      <c r="C36" s="7"/>
      <c r="D36" s="7"/>
      <c r="E36" s="24" t="str">
        <f t="shared" si="3"/>
        <v>$-</v>
      </c>
    </row>
    <row r="37" spans="1:5" x14ac:dyDescent="0.25">
      <c r="A37" s="6"/>
      <c r="B37" s="7"/>
      <c r="C37" s="7"/>
      <c r="D37" s="7"/>
      <c r="E37" s="24" t="str">
        <f t="shared" si="3"/>
        <v>$-</v>
      </c>
    </row>
    <row r="38" spans="1:5" x14ac:dyDescent="0.25">
      <c r="A38" s="6"/>
      <c r="B38" s="7"/>
      <c r="C38" s="7"/>
      <c r="D38" s="7"/>
      <c r="E38" s="24" t="str">
        <f t="shared" si="3"/>
        <v>$-</v>
      </c>
    </row>
    <row r="39" spans="1:5" ht="15.75" x14ac:dyDescent="0.25">
      <c r="A39" s="48" t="s">
        <v>33</v>
      </c>
      <c r="B39" s="49"/>
      <c r="C39" s="49"/>
      <c r="D39" s="50"/>
      <c r="E39" s="23">
        <f>SUM(E34:E38)</f>
        <v>0</v>
      </c>
    </row>
    <row r="40" spans="1:5" x14ac:dyDescent="0.25">
      <c r="A40" s="22"/>
      <c r="B40" s="22"/>
      <c r="C40" s="22"/>
      <c r="D40" s="22"/>
      <c r="E40" s="22"/>
    </row>
    <row r="41" spans="1:5" ht="18" x14ac:dyDescent="0.25">
      <c r="A41" s="44" t="s">
        <v>29</v>
      </c>
      <c r="B41" s="45"/>
      <c r="C41" s="45"/>
      <c r="D41" s="45"/>
      <c r="E41" s="46"/>
    </row>
    <row r="42" spans="1:5" ht="47.25" x14ac:dyDescent="0.25">
      <c r="A42" s="5" t="s">
        <v>14</v>
      </c>
      <c r="B42" s="5" t="s">
        <v>15</v>
      </c>
      <c r="C42" s="5" t="s">
        <v>16</v>
      </c>
      <c r="D42" s="5" t="s">
        <v>24</v>
      </c>
      <c r="E42" s="5" t="s">
        <v>23</v>
      </c>
    </row>
    <row r="43" spans="1:5" x14ac:dyDescent="0.25">
      <c r="A43" s="6"/>
      <c r="B43" s="28" t="s">
        <v>17</v>
      </c>
      <c r="C43" s="28">
        <v>15</v>
      </c>
      <c r="D43" s="7"/>
      <c r="E43" s="24" t="str">
        <f>IF(AND(ISNUMBER(C43), ISNUMBER(D43)), C43 * D43, "$-")</f>
        <v>$-</v>
      </c>
    </row>
    <row r="44" spans="1:5" x14ac:dyDescent="0.25">
      <c r="A44" s="6"/>
      <c r="B44" s="28" t="s">
        <v>18</v>
      </c>
      <c r="C44" s="28">
        <v>1500</v>
      </c>
      <c r="D44" s="7"/>
      <c r="E44" s="24" t="str">
        <f t="shared" ref="E44:E47" si="4">IF(AND(ISNUMBER(C44), ISNUMBER(D44)), C44 * D44, "$-")</f>
        <v>$-</v>
      </c>
    </row>
    <row r="45" spans="1:5" x14ac:dyDescent="0.25">
      <c r="A45" s="6"/>
      <c r="B45" s="7"/>
      <c r="C45" s="7"/>
      <c r="D45" s="7"/>
      <c r="E45" s="24" t="str">
        <f t="shared" si="4"/>
        <v>$-</v>
      </c>
    </row>
    <row r="46" spans="1:5" x14ac:dyDescent="0.25">
      <c r="A46" s="6"/>
      <c r="B46" s="7"/>
      <c r="C46" s="7"/>
      <c r="D46" s="7"/>
      <c r="E46" s="24" t="str">
        <f t="shared" si="4"/>
        <v>$-</v>
      </c>
    </row>
    <row r="47" spans="1:5" x14ac:dyDescent="0.25">
      <c r="A47" s="6"/>
      <c r="B47" s="7"/>
      <c r="C47" s="7"/>
      <c r="D47" s="7"/>
      <c r="E47" s="24" t="str">
        <f t="shared" si="4"/>
        <v>$-</v>
      </c>
    </row>
    <row r="48" spans="1:5" ht="15.75" x14ac:dyDescent="0.25">
      <c r="A48" s="48" t="s">
        <v>33</v>
      </c>
      <c r="B48" s="49"/>
      <c r="C48" s="49"/>
      <c r="D48" s="50"/>
      <c r="E48" s="23">
        <f>SUM(E43:E47)</f>
        <v>0</v>
      </c>
    </row>
    <row r="49" spans="1:5" x14ac:dyDescent="0.25">
      <c r="A49" s="22"/>
      <c r="B49" s="22"/>
      <c r="C49" s="22"/>
      <c r="D49" s="22"/>
      <c r="E49" s="22"/>
    </row>
    <row r="50" spans="1:5" ht="15.75" x14ac:dyDescent="0.25">
      <c r="A50" s="33" t="s">
        <v>19</v>
      </c>
      <c r="B50" s="34"/>
      <c r="C50" s="34"/>
      <c r="D50" s="35"/>
      <c r="E50" s="23">
        <f>SUM(E12,E21,E30,E39,E48)</f>
        <v>0</v>
      </c>
    </row>
  </sheetData>
  <mergeCells count="13">
    <mergeCell ref="A5:E5"/>
    <mergeCell ref="B1:C1"/>
    <mergeCell ref="A3:E3"/>
    <mergeCell ref="A50:D50"/>
    <mergeCell ref="A14:E14"/>
    <mergeCell ref="A23:E23"/>
    <mergeCell ref="A32:E32"/>
    <mergeCell ref="A41:E41"/>
    <mergeCell ref="A12:D12"/>
    <mergeCell ref="A21:D21"/>
    <mergeCell ref="A30:D30"/>
    <mergeCell ref="A39:D39"/>
    <mergeCell ref="A48:D48"/>
  </mergeCells>
  <pageMargins left="0.7" right="0.7" top="0.75" bottom="0.75" header="0.3" footer="0.3"/>
  <pageSetup scale="68" fitToHeight="0"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b25edd4d-61dc-4ef2-b2ad-b77f7ffdae25">
      <Terms xmlns="http://schemas.microsoft.com/office/infopath/2007/PartnerControls"/>
    </lcf76f155ced4ddcb4097134ff3c332f>
    <TaxCatchAll xmlns="f49b94c2-990f-4e99-9d98-661588c36c2c" xsi:nil="true"/>
    <CONSHELL_x0023_ xmlns="b25edd4d-61dc-4ef2-b2ad-b77f7ffdae25" xsi:nil="true"/>
    <Amendment xmlns="b25edd4d-61dc-4ef2-b2ad-b77f7ffdae25">false</Amendment>
    <ArchiveDate xmlns="b25edd4d-61dc-4ef2-b2ad-b77f7ffdae25">07-2025</ArchiveDate>
    <TermEndDate xmlns="b25edd4d-61dc-4ef2-b2ad-b77f7ffdae25"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086762265A3560479E53221FF69E8B33" ma:contentTypeVersion="14" ma:contentTypeDescription="Create a new document." ma:contentTypeScope="" ma:versionID="0782b18ac80a4a03575d743f22dbef7c">
  <xsd:schema xmlns:xsd="http://www.w3.org/2001/XMLSchema" xmlns:xs="http://www.w3.org/2001/XMLSchema" xmlns:p="http://schemas.microsoft.com/office/2006/metadata/properties" xmlns:ns2="b25edd4d-61dc-4ef2-b2ad-b77f7ffdae25" xmlns:ns3="f49b94c2-990f-4e99-9d98-661588c36c2c" targetNamespace="http://schemas.microsoft.com/office/2006/metadata/properties" ma:root="true" ma:fieldsID="d006b4c4210f130c29c91c31260425d5" ns2:_="" ns3:_="">
    <xsd:import namespace="b25edd4d-61dc-4ef2-b2ad-b77f7ffdae25"/>
    <xsd:import namespace="f49b94c2-990f-4e99-9d98-661588c36c2c"/>
    <xsd:element name="properties">
      <xsd:complexType>
        <xsd:sequence>
          <xsd:element name="documentManagement">
            <xsd:complexType>
              <xsd:all>
                <xsd:element ref="ns2:Amendment" minOccurs="0"/>
                <xsd:element ref="ns2:TermEndDate" minOccurs="0"/>
                <xsd:element ref="ns2:ArchiveDate" minOccurs="0"/>
                <xsd:element ref="ns2:MediaServiceMetadata" minOccurs="0"/>
                <xsd:element ref="ns2:MediaServiceFastMetadata" minOccurs="0"/>
                <xsd:element ref="ns2:MediaServiceSearchPropertie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CONSHELL_x0023_"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25edd4d-61dc-4ef2-b2ad-b77f7ffdae25" elementFormDefault="qualified">
    <xsd:import namespace="http://schemas.microsoft.com/office/2006/documentManagement/types"/>
    <xsd:import namespace="http://schemas.microsoft.com/office/infopath/2007/PartnerControls"/>
    <xsd:element name="Amendment" ma:index="8" nillable="true" ma:displayName="Amendment" ma:default="0" ma:description="Was this contract amended?" ma:format="Dropdown" ma:internalName="Amendment">
      <xsd:simpleType>
        <xsd:restriction base="dms:Boolean"/>
      </xsd:simpleType>
    </xsd:element>
    <xsd:element name="TermEndDate" ma:index="9" nillable="true" ma:displayName="CON Term End Date" ma:description="CONTRACT SHELL Term End - update when amended" ma:format="DateOnly" ma:internalName="TermEndDate">
      <xsd:simpleType>
        <xsd:restriction base="dms:DateTime"/>
      </xsd:simpleType>
    </xsd:element>
    <xsd:element name="ArchiveDate" ma:index="10" nillable="true" ma:displayName="Archive Date" ma:default="07-2025" ma:description="Year of July archive" ma:format="Dropdown" ma:internalName="ArchiveDate">
      <xsd:simpleType>
        <xsd:restriction base="dms:Text">
          <xsd:maxLength value="7"/>
        </xsd:restriction>
      </xsd:simpleType>
    </xsd:element>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SearchProperties" ma:index="13" nillable="true" ma:displayName="MediaServiceSearchProperties" ma:hidden="true" ma:internalName="MediaServiceSearchProperties" ma:readOnly="true">
      <xsd:simpleType>
        <xsd:restriction base="dms:Note"/>
      </xsd:simpleType>
    </xsd:element>
    <xsd:element name="lcf76f155ced4ddcb4097134ff3c332f" ma:index="15" nillable="true" ma:taxonomy="true" ma:internalName="lcf76f155ced4ddcb4097134ff3c332f" ma:taxonomyFieldName="MediaServiceImageTags" ma:displayName="Image Tags" ma:readOnly="false" ma:fieldId="{5cf76f15-5ced-4ddc-b409-7134ff3c332f}" ma:taxonomyMulti="true" ma:sspId="d3d85b81-22a8-4a7a-997e-9063e893ba9c" ma:termSetId="09814cd3-568e-fe90-9814-8d621ff8fb84" ma:anchorId="fba54fb3-c3e1-fe81-a776-ca4b69148c4d" ma:open="true" ma:isKeyword="false">
      <xsd:complexType>
        <xsd:sequence>
          <xsd:element ref="pc:Terms" minOccurs="0" maxOccurs="1"/>
        </xsd:sequence>
      </xsd:complexType>
    </xsd:element>
    <xsd:element name="MediaServiceDateTaken" ma:index="17" nillable="true" ma:displayName="MediaServiceDateTaken" ma:hidden="true" ma:indexed="true" ma:internalName="MediaServiceDateTaken"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MediaServiceGenerationTime" ma:index="19" nillable="true" ma:displayName="MediaServiceGenerationTime" ma:hidden="true" ma:internalName="MediaServiceGenerationTime" ma:readOnly="true">
      <xsd:simpleType>
        <xsd:restriction base="dms:Text"/>
      </xsd:simpleType>
    </xsd:element>
    <xsd:element name="MediaServiceEventHashCode" ma:index="20" nillable="true" ma:displayName="MediaServiceEventHashCode" ma:hidden="true" ma:internalName="MediaServiceEventHashCode" ma:readOnly="true">
      <xsd:simpleType>
        <xsd:restriction base="dms:Text"/>
      </xsd:simpleType>
    </xsd:element>
    <xsd:element name="CONSHELL_x0023_" ma:index="21" nillable="true" ma:displayName="CONSHELL#" ma:decimals="0" ma:description="Contract Shell Number" ma:format="Dropdown" ma:internalName="CONSHELL_x0023_"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f49b94c2-990f-4e99-9d98-661588c36c2c" elementFormDefault="qualified">
    <xsd:import namespace="http://schemas.microsoft.com/office/2006/documentManagement/types"/>
    <xsd:import namespace="http://schemas.microsoft.com/office/infopath/2007/PartnerControls"/>
    <xsd:element name="TaxCatchAll" ma:index="16" nillable="true" ma:displayName="Taxonomy Catch All Column" ma:hidden="true" ma:list="{c2422665-08f8-4d15-9ddb-f1e1d6fbcb25}" ma:internalName="TaxCatchAll" ma:showField="CatchAllData" ma:web="f49b94c2-990f-4e99-9d98-661588c36c2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4C64B541-B916-4D0E-A3B1-5A44E62E3C8B}">
  <ds:schemaRefs>
    <ds:schemaRef ds:uri="http://schemas.microsoft.com/office/2006/metadata/properties"/>
    <ds:schemaRef ds:uri="http://schemas.microsoft.com/office/infopath/2007/PartnerControls"/>
    <ds:schemaRef ds:uri="b25edd4d-61dc-4ef2-b2ad-b77f7ffdae25"/>
    <ds:schemaRef ds:uri="f49b94c2-990f-4e99-9d98-661588c36c2c"/>
  </ds:schemaRefs>
</ds:datastoreItem>
</file>

<file path=customXml/itemProps2.xml><?xml version="1.0" encoding="utf-8"?>
<ds:datastoreItem xmlns:ds="http://schemas.openxmlformats.org/officeDocument/2006/customXml" ds:itemID="{B9F0B9B5-30C9-4493-B0A9-2CC6C97C2F6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25edd4d-61dc-4ef2-b2ad-b77f7ffdae25"/>
    <ds:schemaRef ds:uri="f49b94c2-990f-4e99-9d98-661588c36c2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16BAC70D-B089-411F-8582-FBA8499EC09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Instructions</vt:lpstr>
      <vt:lpstr>#1 -  Hourly Rates</vt:lpstr>
      <vt:lpstr>#2 - Fixed Price Items</vt:lpstr>
    </vt:vector>
  </TitlesOfParts>
  <Manager/>
  <Company>CDCR</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Peggy Jones</dc:creator>
  <cp:keywords/>
  <dc:description/>
  <cp:lastModifiedBy>Vanderzanden, Richard@CIO</cp:lastModifiedBy>
  <cp:revision/>
  <dcterms:created xsi:type="dcterms:W3CDTF">2011-01-13T18:14:43Z</dcterms:created>
  <dcterms:modified xsi:type="dcterms:W3CDTF">2026-08-20T21:06:00Z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0x010100086762265A3560479E53221FF69E8B33</vt:lpwstr>
  </property>
  <property fmtid="{D5CDD505-2E9C-101B-9397-08002B2CF9AE}" pid="3" name="MediaServiceImageTags">
    <vt:lpwstr/>
  </property>
</Properties>
</file>