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cadgs.sharepoint.com/sites/TM-CMU/Shared Documents/CMS Contracts/_Food Statewide Contracts/89-07 (Cheese)/1-26-89-07/2. Solicitation/"/>
    </mc:Choice>
  </mc:AlternateContent>
  <xr:revisionPtr revIDLastSave="199" documentId="13_ncr:1_{9C52EFB8-BDE5-4A21-B32A-2A9A1EFD40D7}" xr6:coauthVersionLast="47" xr6:coauthVersionMax="47" xr10:uidLastSave="{71227E3B-40B2-405C-9CD2-04E439D33495}"/>
  <bookViews>
    <workbookView xWindow="-110" yWindow="-110" windowWidth="19420" windowHeight="11500" tabRatio="755" activeTab="1" xr2:uid="{00000000-000D-0000-FFFF-FFFF00000000}"/>
  </bookViews>
  <sheets>
    <sheet name="Pricing Worksheet Key" sheetId="5" r:id="rId1"/>
    <sheet name="Group 1-Cheese" sheetId="15" r:id="rId2"/>
    <sheet name="Group 2- Mozz. String Cheese" sheetId="1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" i="16" l="1"/>
  <c r="M9" i="16" s="1"/>
  <c r="K13" i="15"/>
  <c r="M10" i="16" l="1"/>
  <c r="K9" i="15"/>
  <c r="K17" i="15" l="1"/>
  <c r="K16" i="15"/>
  <c r="K15" i="15"/>
  <c r="K14" i="15"/>
  <c r="L13" i="15"/>
  <c r="K12" i="15"/>
  <c r="K11" i="15"/>
  <c r="K10" i="15"/>
  <c r="L9" i="15"/>
  <c r="L10" i="15" l="1"/>
  <c r="L11" i="15"/>
  <c r="L12" i="15"/>
  <c r="L14" i="15"/>
  <c r="L15" i="15"/>
  <c r="L16" i="15"/>
  <c r="L17" i="15"/>
  <c r="L18" i="15" l="1"/>
</calcChain>
</file>

<file path=xl/sharedStrings.xml><?xml version="1.0" encoding="utf-8"?>
<sst xmlns="http://schemas.openxmlformats.org/spreadsheetml/2006/main" count="120" uniqueCount="76">
  <si>
    <t>Column Name</t>
  </si>
  <si>
    <t>Unit of Measure</t>
  </si>
  <si>
    <t>Format</t>
  </si>
  <si>
    <t>Example</t>
  </si>
  <si>
    <t>PT-674344457</t>
  </si>
  <si>
    <t>Variable Character</t>
  </si>
  <si>
    <t>HP Compaq 8710p Notebook PC</t>
  </si>
  <si>
    <t>HP</t>
  </si>
  <si>
    <t xml:space="preserve">Identifies the manufacturer's name for each line item. </t>
  </si>
  <si>
    <t>Percentage</t>
  </si>
  <si>
    <t>BOX</t>
  </si>
  <si>
    <t xml:space="preserve">Unit of Measure - Descriptor of the packaging unit (i.e. each, box, dozen, case, lbs, pallet etc).  </t>
  </si>
  <si>
    <t xml:space="preserve">Informational text about the commodity being purchased.  Description should be descriptive enough to show the item is consistent with the specifications (high-level).  </t>
  </si>
  <si>
    <t>4576543245-JH/4567C</t>
  </si>
  <si>
    <t xml:space="preserve">CORE - Often refers to a Fixed Price. </t>
  </si>
  <si>
    <t>NON-CORE - Often refers to a Discount off List Price (i.e. MSRP, Index, etc.).</t>
  </si>
  <si>
    <t>Commodity Description</t>
  </si>
  <si>
    <t>Extension</t>
  </si>
  <si>
    <t>Bidder:</t>
  </si>
  <si>
    <t xml:space="preserve"> </t>
  </si>
  <si>
    <t>UNSPSC Code</t>
  </si>
  <si>
    <t>TOTAL:</t>
  </si>
  <si>
    <t xml:space="preserve">Description </t>
  </si>
  <si>
    <t xml:space="preserve">Contract Line Item Number (CLIN)
</t>
  </si>
  <si>
    <t xml:space="preserve">Unique line item number. </t>
  </si>
  <si>
    <t>This is the contractual price for a given line item based on the price that was bid, as relative to the
unit of measure.</t>
  </si>
  <si>
    <t>Number</t>
  </si>
  <si>
    <t>END OF SHEET.</t>
  </si>
  <si>
    <t>End of Sheet</t>
  </si>
  <si>
    <t>Blank</t>
  </si>
  <si>
    <t>Note: Extension is automatically calculated (Contract Unit Price x Quantity)</t>
  </si>
  <si>
    <t>PRICING WORKSHEET KEY</t>
  </si>
  <si>
    <t xml:space="preserve">Contract Line Item # (CLIN) </t>
  </si>
  <si>
    <t>Department of General Services - Procurement Division</t>
  </si>
  <si>
    <r>
      <t>Instructions</t>
    </r>
    <r>
      <rPr>
        <b/>
        <sz val="12"/>
        <rFont val="Arial"/>
        <family val="2"/>
      </rPr>
      <t>:</t>
    </r>
    <r>
      <rPr>
        <sz val="12"/>
        <rFont val="Arial"/>
        <family val="2"/>
      </rPr>
      <t xml:space="preserve"> Refer to IFB Pricing language for completion instructions.  Bidder must complete the </t>
    </r>
    <r>
      <rPr>
        <u/>
        <sz val="12"/>
        <rFont val="Arial"/>
        <family val="2"/>
      </rPr>
      <t>Yellow Input Cells only</t>
    </r>
    <r>
      <rPr>
        <sz val="12"/>
        <rFont val="Arial"/>
        <family val="2"/>
      </rPr>
      <t>.</t>
    </r>
  </si>
  <si>
    <t>LB</t>
  </si>
  <si>
    <t>Manufacturer</t>
  </si>
  <si>
    <t>Cheese American Processed Pasteurized Sliced (96 slices/5 lb loaf) (4/5lb/case)</t>
  </si>
  <si>
    <t>Address</t>
  </si>
  <si>
    <t>Plant Number</t>
  </si>
  <si>
    <t>Base Price</t>
  </si>
  <si>
    <t>Differential</t>
  </si>
  <si>
    <t>Contract Price 
(Base + Differential)</t>
  </si>
  <si>
    <t>Cheese Swiss Processed Pasteurized Sliced (120 slices/5 lb loaf) (4/5lb/case)</t>
  </si>
  <si>
    <t>Cheese Cheddar Whole Milk Shredded</t>
  </si>
  <si>
    <t>Cheese Monterey Jack (40 lb Block)</t>
  </si>
  <si>
    <t>Note: Unit of Measure LB = Pound</t>
  </si>
  <si>
    <t>Cheese Cheddar Whole Milk (40 lb Block)</t>
  </si>
  <si>
    <t>Cheese Monterey Jack Shredded</t>
  </si>
  <si>
    <t>Note: Contract Price is automatically calculated  by (Base Price + Differential)</t>
  </si>
  <si>
    <t>Cheese Mozzarella Low Moisture, Part Skim (5 lb Block)</t>
  </si>
  <si>
    <t>Cheese Mozzarella Low Moisture, Part Skim, Shredded</t>
  </si>
  <si>
    <t>Cheese Parmesan Grated (pack shall be 5# units; case shall not exceed 40 lb. unit)</t>
  </si>
  <si>
    <t>Note: Maximum case weight shall not exceed 50 lb.</t>
  </si>
  <si>
    <t>Estimated Quantity</t>
  </si>
  <si>
    <t xml:space="preserve">Differential </t>
  </si>
  <si>
    <t xml:space="preserve">Extension </t>
  </si>
  <si>
    <t>Calculated extended price for evaluatiion</t>
  </si>
  <si>
    <t>Identifies the Manufacturer Address</t>
  </si>
  <si>
    <t>Identifies the Manufacturer USDA plant number</t>
  </si>
  <si>
    <t>This is the differential price for a given line item</t>
  </si>
  <si>
    <t xml:space="preserve">The United Nations Standard Products and Services Code.  It’s a global multi-sector standard for efficient, accurate classification of products and services. 
   </t>
  </si>
  <si>
    <t>Group 1- Cheese</t>
  </si>
  <si>
    <t>Mozzarella String Cheese, Individually Wrapped, 1 oz</t>
  </si>
  <si>
    <t>Packs Per Case</t>
  </si>
  <si>
    <t>Base Price: $1.5620 (Weekly Average of August 17-August 21, 2026)</t>
  </si>
  <si>
    <t>Contract Price (Base + Differential)</t>
  </si>
  <si>
    <t>Identifies the Weekly Average Price for August 17th-August 21st 2026 from www.ams.usda.gov</t>
  </si>
  <si>
    <t>Attachment 1 - Pricing Workbook, Group 1- Cheese, 8/31/2026</t>
  </si>
  <si>
    <t>Event ID: 0000038890, Cheese and Mozzarella String Cheese</t>
  </si>
  <si>
    <t xml:space="preserve">Estimated quantity over a two year period.
</t>
  </si>
  <si>
    <t>Group 2- Mozzarella String Cheese</t>
  </si>
  <si>
    <t>Attachment 1 - Pricing Workbook, Group 2-Mozzarella String Cheese, 8/31/2026</t>
  </si>
  <si>
    <t>2 Years Estimated Quantity per UOM</t>
  </si>
  <si>
    <t>Plant Address</t>
  </si>
  <si>
    <t>Note: 16 (1 oz) of individually wrapped Mozzarella String Cheese = 16 oz or 1 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</si>
</sst>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m/dd/yy;@"/>
    <numFmt numFmtId="165" formatCode="0.00_)"/>
    <numFmt numFmtId="166" formatCode="&quot;$&quot;#,##0.0000"/>
    <numFmt numFmtId="167" formatCode="_(&quot;$&quot;* #,##0.0000_);_(&quot;$&quot;* \(#,##0.0000\);_(&quot;$&quot;* &quot;-&quot;??_);_(@_)"/>
    <numFmt numFmtId="168" formatCode="_(&quot;$&quot;* #,##0.0000_);_(&quot;$&quot;* \(#,##0.0000\);_(&quot;$&quot;* &quot;-&quot;????_);_(@_)"/>
  </numFmts>
  <fonts count="17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0.5"/>
      <name val="Arial"/>
      <family val="2"/>
    </font>
    <font>
      <sz val="11"/>
      <name val="Arial"/>
      <family val="2"/>
    </font>
    <font>
      <b/>
      <sz val="10.5"/>
      <name val="Arial"/>
      <family val="2"/>
    </font>
    <font>
      <sz val="8"/>
      <name val="Arial"/>
      <family val="2"/>
    </font>
    <font>
      <sz val="8"/>
      <name val="MS Sans Serif"/>
    </font>
    <font>
      <b/>
      <i/>
      <sz val="16"/>
      <name val="Helv"/>
    </font>
    <font>
      <b/>
      <u/>
      <sz val="12"/>
      <name val="Arial"/>
      <family val="2"/>
    </font>
    <font>
      <u/>
      <sz val="12"/>
      <name val="Arial"/>
      <family val="2"/>
    </font>
    <font>
      <b/>
      <sz val="20"/>
      <color indexed="8"/>
      <name val="Arial"/>
      <family val="2"/>
    </font>
    <font>
      <sz val="12"/>
      <color indexed="62"/>
      <name val="Arial"/>
      <family val="2"/>
    </font>
    <font>
      <sz val="12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38" fontId="9" fillId="2" borderId="0" applyNumberFormat="0" applyBorder="0" applyAlignment="0" applyProtection="0"/>
    <xf numFmtId="0" fontId="2" fillId="0" borderId="1" applyNumberFormat="0" applyAlignment="0" applyProtection="0">
      <alignment horizontal="left" vertical="center"/>
    </xf>
    <xf numFmtId="0" fontId="2" fillId="0" borderId="2">
      <alignment horizontal="left" vertical="center"/>
    </xf>
    <xf numFmtId="10" fontId="9" fillId="3" borderId="3" applyNumberFormat="0" applyBorder="0" applyAlignment="0" applyProtection="0"/>
    <xf numFmtId="0" fontId="10" fillId="0" borderId="0" applyNumberFormat="0" applyFill="0" applyBorder="0" applyProtection="0"/>
    <xf numFmtId="165" fontId="11" fillId="0" borderId="0"/>
    <xf numFmtId="0" fontId="1" fillId="0" borderId="0"/>
    <xf numFmtId="10" fontId="1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/>
    </xf>
    <xf numFmtId="166" fontId="9" fillId="0" borderId="0" xfId="3" applyNumberFormat="1" applyFont="1" applyBorder="1" applyAlignment="1" applyProtection="1"/>
    <xf numFmtId="44" fontId="3" fillId="0" borderId="0" xfId="3" applyFont="1" applyProtection="1"/>
    <xf numFmtId="0" fontId="4" fillId="2" borderId="8" xfId="0" applyFont="1" applyFill="1" applyBorder="1" applyAlignment="1">
      <alignment horizontal="center" vertical="center" wrapText="1"/>
    </xf>
    <xf numFmtId="0" fontId="3" fillId="6" borderId="3" xfId="0" applyFont="1" applyFill="1" applyBorder="1" applyProtection="1">
      <protection locked="0"/>
    </xf>
    <xf numFmtId="0" fontId="2" fillId="5" borderId="4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2" fillId="5" borderId="10" xfId="0" applyFont="1" applyFill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43" fontId="3" fillId="0" borderId="3" xfId="2" applyFont="1" applyBorder="1" applyAlignment="1" applyProtection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 wrapText="1"/>
    </xf>
    <xf numFmtId="9" fontId="3" fillId="0" borderId="3" xfId="2" applyNumberFormat="1" applyFont="1" applyBorder="1" applyAlignment="1" applyProtection="1">
      <alignment horizontal="center" vertical="center" wrapText="1"/>
    </xf>
    <xf numFmtId="44" fontId="3" fillId="6" borderId="6" xfId="3" applyFont="1" applyFill="1" applyBorder="1" applyAlignment="1" applyProtection="1">
      <alignment horizontal="center"/>
      <protection locked="0"/>
    </xf>
    <xf numFmtId="168" fontId="3" fillId="0" borderId="3" xfId="3" applyNumberFormat="1" applyFont="1" applyFill="1" applyBorder="1" applyProtection="1"/>
    <xf numFmtId="168" fontId="3" fillId="2" borderId="3" xfId="3" applyNumberFormat="1" applyFont="1" applyFill="1" applyBorder="1" applyProtection="1"/>
    <xf numFmtId="168" fontId="3" fillId="0" borderId="3" xfId="3" applyNumberFormat="1" applyFont="1" applyFill="1" applyBorder="1" applyAlignment="1" applyProtection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top" wrapText="1"/>
    </xf>
    <xf numFmtId="0" fontId="6" fillId="0" borderId="0" xfId="0" applyFont="1"/>
    <xf numFmtId="0" fontId="2" fillId="0" borderId="0" xfId="10" applyFont="1" applyAlignment="1">
      <alignment horizontal="left"/>
    </xf>
    <xf numFmtId="0" fontId="15" fillId="6" borderId="7" xfId="10" applyFont="1" applyFill="1" applyBorder="1"/>
    <xf numFmtId="44" fontId="7" fillId="0" borderId="0" xfId="10" applyNumberFormat="1" applyFont="1"/>
    <xf numFmtId="0" fontId="3" fillId="0" borderId="0" xfId="10" applyFont="1"/>
    <xf numFmtId="0" fontId="9" fillId="0" borderId="0" xfId="10" applyFont="1"/>
    <xf numFmtId="1" fontId="9" fillId="0" borderId="0" xfId="10" applyNumberFormat="1" applyFont="1"/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top" wrapText="1"/>
    </xf>
    <xf numFmtId="0" fontId="3" fillId="7" borderId="3" xfId="0" applyFont="1" applyFill="1" applyBorder="1"/>
    <xf numFmtId="0" fontId="3" fillId="0" borderId="3" xfId="0" applyFont="1" applyBorder="1" applyAlignment="1">
      <alignment horizontal="center"/>
    </xf>
    <xf numFmtId="167" fontId="3" fillId="7" borderId="6" xfId="3" applyNumberFormat="1" applyFont="1" applyFill="1" applyBorder="1" applyAlignment="1" applyProtection="1">
      <alignment horizontal="center"/>
    </xf>
    <xf numFmtId="168" fontId="3" fillId="0" borderId="6" xfId="3" applyNumberFormat="1" applyFont="1" applyFill="1" applyBorder="1" applyAlignment="1" applyProtection="1">
      <alignment horizontal="center"/>
    </xf>
    <xf numFmtId="0" fontId="6" fillId="0" borderId="0" xfId="0" applyFont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3" fillId="0" borderId="3" xfId="0" applyFont="1" applyBorder="1" applyAlignment="1">
      <alignment wrapText="1"/>
    </xf>
    <xf numFmtId="0" fontId="3" fillId="0" borderId="0" xfId="0" applyFont="1" applyAlignment="1">
      <alignment wrapText="1"/>
    </xf>
    <xf numFmtId="0" fontId="8" fillId="0" borderId="0" xfId="0" applyFont="1" applyAlignment="1">
      <alignment horizontal="center"/>
    </xf>
    <xf numFmtId="0" fontId="3" fillId="8" borderId="0" xfId="0" applyFont="1" applyFill="1"/>
    <xf numFmtId="10" fontId="2" fillId="2" borderId="12" xfId="0" applyNumberFormat="1" applyFont="1" applyFill="1" applyBorder="1" applyAlignment="1">
      <alignment horizontal="right"/>
    </xf>
    <xf numFmtId="10" fontId="2" fillId="2" borderId="16" xfId="0" applyNumberFormat="1" applyFont="1" applyFill="1" applyBorder="1" applyAlignment="1">
      <alignment horizontal="right"/>
    </xf>
    <xf numFmtId="0" fontId="15" fillId="6" borderId="0" xfId="10" applyFont="1" applyFill="1" applyAlignment="1" applyProtection="1">
      <alignment horizontal="center"/>
      <protection locked="0"/>
    </xf>
    <xf numFmtId="3" fontId="3" fillId="4" borderId="3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13" xfId="10" applyFont="1" applyBorder="1" applyAlignment="1">
      <alignment horizontal="left"/>
    </xf>
    <xf numFmtId="0" fontId="2" fillId="0" borderId="2" xfId="10" applyFont="1" applyBorder="1"/>
    <xf numFmtId="0" fontId="5" fillId="0" borderId="0" xfId="0" applyFont="1" applyAlignment="1">
      <alignment horizontal="left"/>
    </xf>
    <xf numFmtId="0" fontId="16" fillId="0" borderId="14" xfId="10" applyFont="1" applyBorder="1" applyAlignment="1">
      <alignment horizontal="center"/>
    </xf>
    <xf numFmtId="0" fontId="16" fillId="0" borderId="0" xfId="10" applyFont="1" applyAlignment="1">
      <alignment horizontal="center"/>
    </xf>
    <xf numFmtId="0" fontId="12" fillId="0" borderId="0" xfId="10" applyFont="1" applyAlignment="1">
      <alignment horizontal="left"/>
    </xf>
    <xf numFmtId="0" fontId="15" fillId="6" borderId="6" xfId="10" applyFont="1" applyFill="1" applyBorder="1" applyAlignment="1" applyProtection="1">
      <alignment horizontal="center"/>
      <protection locked="0"/>
    </xf>
    <xf numFmtId="0" fontId="15" fillId="6" borderId="7" xfId="10" applyFont="1" applyFill="1" applyBorder="1" applyAlignment="1" applyProtection="1">
      <alignment horizontal="center"/>
      <protection locked="0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12" fillId="0" borderId="13" xfId="10" applyFont="1" applyBorder="1" applyAlignment="1">
      <alignment horizontal="left"/>
    </xf>
    <xf numFmtId="0" fontId="2" fillId="0" borderId="0" xfId="10" applyFont="1" applyAlignment="1">
      <alignment horizontal="left"/>
    </xf>
    <xf numFmtId="0" fontId="2" fillId="0" borderId="2" xfId="10" applyFont="1" applyBorder="1" applyAlignment="1">
      <alignment horizontal="left"/>
    </xf>
    <xf numFmtId="0" fontId="15" fillId="0" borderId="0" xfId="10" applyFont="1" applyAlignment="1" applyProtection="1">
      <alignment horizontal="center"/>
      <protection locked="0"/>
    </xf>
  </cellXfs>
  <cellStyles count="12">
    <cellStyle name="AFE" xfId="1" xr:uid="{00000000-0005-0000-0000-000000000000}"/>
    <cellStyle name="Comma" xfId="2" builtinId="3"/>
    <cellStyle name="Currency" xfId="3" builtinId="4"/>
    <cellStyle name="Grey" xfId="4" xr:uid="{00000000-0005-0000-0000-000004000000}"/>
    <cellStyle name="Header1" xfId="5" xr:uid="{00000000-0005-0000-0000-000005000000}"/>
    <cellStyle name="Header2" xfId="6" xr:uid="{00000000-0005-0000-0000-000006000000}"/>
    <cellStyle name="Input [yellow]" xfId="7" xr:uid="{00000000-0005-0000-0000-000007000000}"/>
    <cellStyle name="Name" xfId="8" xr:uid="{00000000-0005-0000-0000-000008000000}"/>
    <cellStyle name="Normal" xfId="0" builtinId="0"/>
    <cellStyle name="Normal - Style1" xfId="9" xr:uid="{00000000-0005-0000-0000-00000A000000}"/>
    <cellStyle name="Normal_Exhibit 11.21 - ADD #9" xfId="10" xr:uid="{00000000-0005-0000-0000-00000B000000}"/>
    <cellStyle name="Percent [2]" xfId="11" xr:uid="{00000000-0005-0000-0000-000010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0"/>
  <sheetViews>
    <sheetView topLeftCell="A2" zoomScaleNormal="100" workbookViewId="0">
      <selection activeCell="B3" sqref="B3"/>
    </sheetView>
  </sheetViews>
  <sheetFormatPr defaultColWidth="0" defaultRowHeight="12.5" zeroHeight="1" x14ac:dyDescent="0.25"/>
  <cols>
    <col min="1" max="1" width="17.54296875" style="1" bestFit="1" customWidth="1"/>
    <col min="2" max="4" width="15.26953125" style="1" customWidth="1"/>
    <col min="5" max="5" width="18.1796875" style="1" customWidth="1"/>
    <col min="6" max="6" width="19.81640625" style="1" customWidth="1"/>
    <col min="7" max="7" width="15.7265625" style="1" customWidth="1"/>
    <col min="8" max="8" width="16.54296875" style="1" customWidth="1"/>
    <col min="9" max="9" width="22.453125" style="1" customWidth="1"/>
    <col min="10" max="10" width="21.81640625" style="1" customWidth="1"/>
    <col min="11" max="12" width="17.26953125" style="1" customWidth="1"/>
    <col min="13" max="13" width="19" style="1" customWidth="1"/>
    <col min="14" max="16" width="0" style="1" hidden="1" customWidth="1"/>
    <col min="17" max="256" width="9.1796875" style="1" hidden="1" customWidth="1"/>
    <col min="257" max="16384" width="9.1796875" style="1" hidden="1"/>
  </cols>
  <sheetData>
    <row r="1" spans="1:16" s="2" customFormat="1" ht="25" hidden="1" x14ac:dyDescent="0.5">
      <c r="A1" s="60" t="s">
        <v>31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16" ht="77.25" customHeight="1" thickBot="1" x14ac:dyDescent="0.3">
      <c r="A2" s="3" t="s">
        <v>0</v>
      </c>
      <c r="B2" s="6" t="s">
        <v>23</v>
      </c>
      <c r="C2" s="6" t="s">
        <v>54</v>
      </c>
      <c r="D2" s="22" t="s">
        <v>16</v>
      </c>
      <c r="E2" s="6" t="s">
        <v>20</v>
      </c>
      <c r="F2" s="6" t="s">
        <v>36</v>
      </c>
      <c r="G2" s="6" t="s">
        <v>38</v>
      </c>
      <c r="H2" s="6" t="s">
        <v>39</v>
      </c>
      <c r="I2" s="6" t="s">
        <v>1</v>
      </c>
      <c r="J2" s="6" t="s">
        <v>40</v>
      </c>
      <c r="K2" s="6" t="s">
        <v>55</v>
      </c>
      <c r="L2" s="6" t="s">
        <v>66</v>
      </c>
      <c r="M2" s="6" t="s">
        <v>56</v>
      </c>
    </row>
    <row r="3" spans="1:16" ht="240" customHeight="1" thickBot="1" x14ac:dyDescent="0.3">
      <c r="A3" s="8" t="s">
        <v>22</v>
      </c>
      <c r="B3" s="9" t="s">
        <v>24</v>
      </c>
      <c r="C3" s="9" t="s">
        <v>70</v>
      </c>
      <c r="D3" s="9" t="s">
        <v>12</v>
      </c>
      <c r="E3" s="9" t="s">
        <v>61</v>
      </c>
      <c r="F3" s="9" t="s">
        <v>8</v>
      </c>
      <c r="G3" s="9" t="s">
        <v>58</v>
      </c>
      <c r="H3" s="10" t="s">
        <v>59</v>
      </c>
      <c r="I3" s="9" t="s">
        <v>11</v>
      </c>
      <c r="J3" s="9" t="s">
        <v>67</v>
      </c>
      <c r="K3" s="11" t="s">
        <v>60</v>
      </c>
      <c r="L3" s="9" t="s">
        <v>25</v>
      </c>
      <c r="M3" s="23" t="s">
        <v>57</v>
      </c>
    </row>
    <row r="4" spans="1:16" ht="31" hidden="1" x14ac:dyDescent="0.25">
      <c r="A4" s="12" t="s">
        <v>2</v>
      </c>
      <c r="B4" s="13" t="s">
        <v>5</v>
      </c>
      <c r="C4" s="13"/>
      <c r="D4" s="13"/>
      <c r="E4" s="14" t="s">
        <v>26</v>
      </c>
      <c r="F4" s="13" t="s">
        <v>5</v>
      </c>
      <c r="G4" s="13" t="s">
        <v>5</v>
      </c>
      <c r="H4" s="13" t="s">
        <v>5</v>
      </c>
      <c r="I4" s="13" t="s">
        <v>5</v>
      </c>
      <c r="J4" s="13" t="s">
        <v>5</v>
      </c>
      <c r="K4" s="14" t="s">
        <v>26</v>
      </c>
      <c r="L4" s="14"/>
      <c r="M4" s="14" t="s">
        <v>9</v>
      </c>
    </row>
    <row r="5" spans="1:16" ht="31" hidden="1" x14ac:dyDescent="0.25">
      <c r="A5" s="12" t="s">
        <v>3</v>
      </c>
      <c r="B5" s="15">
        <v>625</v>
      </c>
      <c r="C5" s="15"/>
      <c r="D5" s="15"/>
      <c r="E5" s="15">
        <v>43211503</v>
      </c>
      <c r="F5" s="13" t="s">
        <v>4</v>
      </c>
      <c r="G5" s="15" t="s">
        <v>7</v>
      </c>
      <c r="H5" s="16" t="s">
        <v>13</v>
      </c>
      <c r="I5" s="13" t="s">
        <v>6</v>
      </c>
      <c r="J5" s="15" t="s">
        <v>10</v>
      </c>
      <c r="K5" s="15">
        <v>10</v>
      </c>
      <c r="L5" s="15"/>
      <c r="M5" s="17">
        <v>0.66</v>
      </c>
    </row>
    <row r="6" spans="1:16" s="62" customFormat="1" ht="24" customHeight="1" x14ac:dyDescent="0.25">
      <c r="A6" s="61" t="s">
        <v>14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</row>
    <row r="7" spans="1:16" ht="15.5" hidden="1" x14ac:dyDescent="0.25">
      <c r="A7" s="61" t="s">
        <v>15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</row>
    <row r="8" spans="1:16" ht="15.5" hidden="1" x14ac:dyDescent="0.25">
      <c r="A8" s="59" t="s">
        <v>27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</row>
    <row r="9" spans="1:16" ht="21.75" hidden="1" customHeight="1" x14ac:dyDescent="0.25"/>
    <row r="10" spans="1:16" ht="15" hidden="1" customHeight="1" x14ac:dyDescent="0.25"/>
  </sheetData>
  <sheetProtection algorithmName="SHA-512" hashValue="rg4hn037H3HT4Aw+nLMcoyxSwuxUDIG2KMR94lcsR+GPTZX8XQyXanIUSIqSdQK7DfdrQ6yu74sqyLMcNVjD9w==" saltValue="+tG2UZdm1uOsdW7eF6AnIA==" spinCount="100000" sheet="1" objects="1" scenarios="1"/>
  <mergeCells count="4">
    <mergeCell ref="A8:M8"/>
    <mergeCell ref="A1:M1"/>
    <mergeCell ref="A7:M7"/>
    <mergeCell ref="A6:XFD6"/>
  </mergeCells>
  <phoneticPr fontId="0" type="noConversion"/>
  <pageMargins left="0.25" right="0.25" top="0.25" bottom="0.25" header="0.5" footer="0.5"/>
  <pageSetup paperSize="5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70951-987B-4F76-9A96-975AEADAE6BE}">
  <dimension ref="A1:V23"/>
  <sheetViews>
    <sheetView tabSelected="1" zoomScaleNormal="100" workbookViewId="0">
      <selection activeCell="J9" sqref="J9:J17"/>
    </sheetView>
  </sheetViews>
  <sheetFormatPr defaultColWidth="0" defaultRowHeight="13.5" zeroHeight="1" x14ac:dyDescent="0.3"/>
  <cols>
    <col min="1" max="1" width="10.54296875" style="43" customWidth="1"/>
    <col min="2" max="2" width="13.7265625" style="43" customWidth="1"/>
    <col min="3" max="3" width="47.26953125" style="24" customWidth="1"/>
    <col min="4" max="4" width="14.1796875" style="24" bestFit="1" customWidth="1"/>
    <col min="5" max="5" width="20.26953125" style="24" customWidth="1"/>
    <col min="6" max="6" width="16.453125" style="24" bestFit="1" customWidth="1"/>
    <col min="7" max="7" width="16.453125" style="24" customWidth="1"/>
    <col min="8" max="8" width="12.1796875" style="39" customWidth="1"/>
    <col min="9" max="9" width="16.1796875" style="24" bestFit="1" customWidth="1"/>
    <col min="10" max="10" width="16.1796875" style="24" customWidth="1"/>
    <col min="11" max="11" width="17.7265625" style="24" bestFit="1" customWidth="1"/>
    <col min="12" max="12" width="23.453125" style="24" customWidth="1"/>
    <col min="13" max="13" width="25.453125" style="24" hidden="1" customWidth="1"/>
    <col min="14" max="22" width="0" style="24" hidden="1" customWidth="1"/>
    <col min="23" max="16384" width="46" style="24" hidden="1"/>
  </cols>
  <sheetData>
    <row r="1" spans="1:20" ht="18" x14ac:dyDescent="0.4">
      <c r="A1" s="53" t="s">
        <v>33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20" ht="18" x14ac:dyDescent="0.4">
      <c r="A2" s="53" t="s">
        <v>69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</row>
    <row r="3" spans="1:20" s="44" customFormat="1" ht="15.5" x14ac:dyDescent="0.35">
      <c r="A3" s="49" t="s">
        <v>68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</row>
    <row r="4" spans="1:20" s="28" customFormat="1" ht="15.5" x14ac:dyDescent="0.35">
      <c r="A4" s="65" t="s">
        <v>18</v>
      </c>
      <c r="B4" s="65"/>
      <c r="C4" s="47"/>
      <c r="D4" s="67"/>
      <c r="E4" s="67"/>
      <c r="F4" s="67"/>
      <c r="G4" s="67"/>
      <c r="H4" s="67"/>
      <c r="I4" s="67"/>
      <c r="J4" s="67"/>
      <c r="K4" s="67"/>
      <c r="L4" s="67"/>
      <c r="M4" s="26"/>
      <c r="N4" s="27"/>
      <c r="P4" s="29"/>
      <c r="Q4" s="29"/>
      <c r="R4" s="4"/>
      <c r="S4" s="30"/>
      <c r="T4" s="5"/>
    </row>
    <row r="5" spans="1:20" s="64" customFormat="1" ht="15.5" x14ac:dyDescent="0.35">
      <c r="A5" s="56" t="s">
        <v>34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</row>
    <row r="6" spans="1:20" s="66" customFormat="1" ht="15.5" x14ac:dyDescent="0.35">
      <c r="A6" s="65" t="s">
        <v>62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</row>
    <row r="7" spans="1:20" s="66" customFormat="1" ht="15.5" x14ac:dyDescent="0.35">
      <c r="A7" s="65" t="s">
        <v>65</v>
      </c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</row>
    <row r="8" spans="1:20" ht="62" x14ac:dyDescent="0.3">
      <c r="A8" s="31" t="s">
        <v>32</v>
      </c>
      <c r="B8" s="31" t="s">
        <v>73</v>
      </c>
      <c r="C8" s="31" t="s">
        <v>16</v>
      </c>
      <c r="D8" s="31" t="s">
        <v>20</v>
      </c>
      <c r="E8" s="31" t="s">
        <v>36</v>
      </c>
      <c r="F8" s="31" t="s">
        <v>74</v>
      </c>
      <c r="G8" s="31" t="s">
        <v>39</v>
      </c>
      <c r="H8" s="31" t="s">
        <v>1</v>
      </c>
      <c r="I8" s="31" t="s">
        <v>40</v>
      </c>
      <c r="J8" s="32" t="s">
        <v>41</v>
      </c>
      <c r="K8" s="32" t="s">
        <v>42</v>
      </c>
      <c r="L8" s="31" t="s">
        <v>17</v>
      </c>
    </row>
    <row r="9" spans="1:20" ht="31" x14ac:dyDescent="0.35">
      <c r="A9" s="33">
        <v>1</v>
      </c>
      <c r="B9" s="48">
        <v>537056</v>
      </c>
      <c r="C9" s="34" t="s">
        <v>37</v>
      </c>
      <c r="D9" s="35">
        <v>50131802</v>
      </c>
      <c r="E9" s="7"/>
      <c r="F9" s="7"/>
      <c r="G9" s="7"/>
      <c r="H9" s="36" t="s">
        <v>35</v>
      </c>
      <c r="I9" s="37">
        <v>1.5620000000000001</v>
      </c>
      <c r="J9" s="18"/>
      <c r="K9" s="38">
        <f t="shared" ref="K9:K17" si="0">I9+J9</f>
        <v>1.5620000000000001</v>
      </c>
      <c r="L9" s="21">
        <f>K9*B9</f>
        <v>838881.47200000007</v>
      </c>
      <c r="M9" s="39"/>
    </row>
    <row r="10" spans="1:20" ht="44.25" customHeight="1" x14ac:dyDescent="0.35">
      <c r="A10" s="40">
        <v>2</v>
      </c>
      <c r="B10" s="48">
        <v>27520</v>
      </c>
      <c r="C10" s="41" t="s">
        <v>43</v>
      </c>
      <c r="D10" s="35">
        <v>50131802</v>
      </c>
      <c r="E10" s="7"/>
      <c r="F10" s="7"/>
      <c r="G10" s="7"/>
      <c r="H10" s="36" t="s">
        <v>35</v>
      </c>
      <c r="I10" s="37">
        <v>1.5620000000000001</v>
      </c>
      <c r="J10" s="18"/>
      <c r="K10" s="38">
        <f t="shared" si="0"/>
        <v>1.5620000000000001</v>
      </c>
      <c r="L10" s="19">
        <f t="shared" ref="L10:L17" si="1">(K10*B10)</f>
        <v>42986.239999999998</v>
      </c>
    </row>
    <row r="11" spans="1:20" ht="15.5" x14ac:dyDescent="0.35">
      <c r="A11" s="40">
        <v>3</v>
      </c>
      <c r="B11" s="48">
        <v>251500</v>
      </c>
      <c r="C11" s="42" t="s">
        <v>47</v>
      </c>
      <c r="D11" s="35">
        <v>50131801</v>
      </c>
      <c r="E11" s="7"/>
      <c r="F11" s="7"/>
      <c r="G11" s="7"/>
      <c r="H11" s="36" t="s">
        <v>35</v>
      </c>
      <c r="I11" s="37">
        <v>1.5620000000000001</v>
      </c>
      <c r="J11" s="18"/>
      <c r="K11" s="38">
        <f t="shared" si="0"/>
        <v>1.5620000000000001</v>
      </c>
      <c r="L11" s="19">
        <f t="shared" si="1"/>
        <v>392843</v>
      </c>
    </row>
    <row r="12" spans="1:20" ht="15.5" x14ac:dyDescent="0.35">
      <c r="A12" s="40">
        <v>4</v>
      </c>
      <c r="B12" s="48">
        <v>434940</v>
      </c>
      <c r="C12" s="41" t="s">
        <v>44</v>
      </c>
      <c r="D12" s="35">
        <v>50131801</v>
      </c>
      <c r="E12" s="7"/>
      <c r="F12" s="7"/>
      <c r="G12" s="7"/>
      <c r="H12" s="36" t="s">
        <v>35</v>
      </c>
      <c r="I12" s="37">
        <v>1.5620000000000001</v>
      </c>
      <c r="J12" s="18"/>
      <c r="K12" s="38">
        <f t="shared" si="0"/>
        <v>1.5620000000000001</v>
      </c>
      <c r="L12" s="19">
        <f t="shared" si="1"/>
        <v>679376.28</v>
      </c>
    </row>
    <row r="13" spans="1:20" ht="15.5" x14ac:dyDescent="0.35">
      <c r="A13" s="40">
        <v>5</v>
      </c>
      <c r="B13" s="48">
        <v>16900</v>
      </c>
      <c r="C13" s="41" t="s">
        <v>45</v>
      </c>
      <c r="D13" s="35">
        <v>50131801</v>
      </c>
      <c r="E13" s="7"/>
      <c r="F13" s="7"/>
      <c r="G13" s="7"/>
      <c r="H13" s="36" t="s">
        <v>35</v>
      </c>
      <c r="I13" s="37">
        <v>1.5620000000000001</v>
      </c>
      <c r="J13" s="18"/>
      <c r="K13" s="38">
        <f t="shared" si="0"/>
        <v>1.5620000000000001</v>
      </c>
      <c r="L13" s="19">
        <f t="shared" si="1"/>
        <v>26397.8</v>
      </c>
    </row>
    <row r="14" spans="1:20" ht="15.5" x14ac:dyDescent="0.35">
      <c r="A14" s="40">
        <v>6</v>
      </c>
      <c r="B14" s="48">
        <v>51280</v>
      </c>
      <c r="C14" s="41" t="s">
        <v>48</v>
      </c>
      <c r="D14" s="35">
        <v>50131801</v>
      </c>
      <c r="E14" s="7"/>
      <c r="F14" s="7"/>
      <c r="G14" s="7"/>
      <c r="H14" s="36" t="s">
        <v>35</v>
      </c>
      <c r="I14" s="37">
        <v>1.5620000000000001</v>
      </c>
      <c r="J14" s="18"/>
      <c r="K14" s="38">
        <f t="shared" si="0"/>
        <v>1.5620000000000001</v>
      </c>
      <c r="L14" s="19">
        <f t="shared" si="1"/>
        <v>80099.360000000001</v>
      </c>
    </row>
    <row r="15" spans="1:20" ht="31" x14ac:dyDescent="0.35">
      <c r="A15" s="40">
        <v>7</v>
      </c>
      <c r="B15" s="48">
        <v>6400</v>
      </c>
      <c r="C15" s="41" t="s">
        <v>50</v>
      </c>
      <c r="D15" s="35">
        <v>50131801</v>
      </c>
      <c r="E15" s="7"/>
      <c r="F15" s="7"/>
      <c r="G15" s="7"/>
      <c r="H15" s="36" t="s">
        <v>35</v>
      </c>
      <c r="I15" s="37">
        <v>1.5620000000000001</v>
      </c>
      <c r="J15" s="18"/>
      <c r="K15" s="38">
        <f t="shared" si="0"/>
        <v>1.5620000000000001</v>
      </c>
      <c r="L15" s="19">
        <f t="shared" si="1"/>
        <v>9996.8000000000011</v>
      </c>
    </row>
    <row r="16" spans="1:20" ht="31" x14ac:dyDescent="0.35">
      <c r="A16" s="33">
        <v>8</v>
      </c>
      <c r="B16" s="48">
        <v>34700</v>
      </c>
      <c r="C16" s="41" t="s">
        <v>51</v>
      </c>
      <c r="D16" s="35">
        <v>50131801</v>
      </c>
      <c r="E16" s="7"/>
      <c r="F16" s="7"/>
      <c r="G16" s="7"/>
      <c r="H16" s="36" t="s">
        <v>35</v>
      </c>
      <c r="I16" s="37">
        <v>1.5620000000000001</v>
      </c>
      <c r="J16" s="18"/>
      <c r="K16" s="38">
        <f t="shared" si="0"/>
        <v>1.5620000000000001</v>
      </c>
      <c r="L16" s="19">
        <f t="shared" si="1"/>
        <v>54201.4</v>
      </c>
    </row>
    <row r="17" spans="1:12" ht="31" x14ac:dyDescent="0.35">
      <c r="A17" s="40">
        <v>9</v>
      </c>
      <c r="B17" s="48">
        <v>123224</v>
      </c>
      <c r="C17" s="41" t="s">
        <v>52</v>
      </c>
      <c r="D17" s="35">
        <v>50131801</v>
      </c>
      <c r="E17" s="7"/>
      <c r="F17" s="7"/>
      <c r="G17" s="7"/>
      <c r="H17" s="36" t="s">
        <v>35</v>
      </c>
      <c r="I17" s="37">
        <v>1.5620000000000001</v>
      </c>
      <c r="J17" s="18"/>
      <c r="K17" s="38">
        <f t="shared" si="0"/>
        <v>1.5620000000000001</v>
      </c>
      <c r="L17" s="19">
        <f t="shared" si="1"/>
        <v>192475.88800000001</v>
      </c>
    </row>
    <row r="18" spans="1:12" ht="15.5" x14ac:dyDescent="0.35">
      <c r="A18" s="45" t="s">
        <v>21</v>
      </c>
      <c r="B18" s="45"/>
      <c r="C18" s="45"/>
      <c r="D18" s="45"/>
      <c r="E18" s="45"/>
      <c r="F18" s="45"/>
      <c r="G18" s="45"/>
      <c r="H18" s="45"/>
      <c r="I18" s="45"/>
      <c r="J18" s="45"/>
      <c r="K18" s="46"/>
      <c r="L18" s="20">
        <f>SUM(L9:L17)</f>
        <v>2317258.2400000002</v>
      </c>
    </row>
    <row r="19" spans="1:12" s="49" customFormat="1" ht="15.5" x14ac:dyDescent="0.35">
      <c r="A19" s="49" t="s">
        <v>53</v>
      </c>
    </row>
    <row r="20" spans="1:12" s="49" customFormat="1" ht="15.5" x14ac:dyDescent="0.35">
      <c r="A20" s="49" t="s">
        <v>46</v>
      </c>
    </row>
    <row r="21" spans="1:12" s="49" customFormat="1" ht="15.5" x14ac:dyDescent="0.35">
      <c r="A21" s="49" t="s">
        <v>49</v>
      </c>
    </row>
    <row r="22" spans="1:12" s="49" customFormat="1" ht="15.5" x14ac:dyDescent="0.35">
      <c r="A22" s="49" t="s">
        <v>30</v>
      </c>
    </row>
    <row r="23" spans="1:12" s="63" customFormat="1" x14ac:dyDescent="0.3">
      <c r="A23" s="63" t="s">
        <v>28</v>
      </c>
    </row>
  </sheetData>
  <sheetProtection algorithmName="SHA-512" hashValue="AzHvCJEbWbtMKXYwbvpXR9U4ERKzBI9+DvfDLs6MZjQoWhhyymc6E3+03mAE5yITFjAP0ZdycQtcX1EsWjy3Fg==" saltValue="2t94Ht3CVuJTFrbxfldvSQ==" spinCount="100000" sheet="1" objects="1" scenarios="1"/>
  <mergeCells count="13">
    <mergeCell ref="A5:XFD5"/>
    <mergeCell ref="A6:XFD6"/>
    <mergeCell ref="A7:XFD7"/>
    <mergeCell ref="A1:L1"/>
    <mergeCell ref="A2:L2"/>
    <mergeCell ref="A3:L3"/>
    <mergeCell ref="A4:B4"/>
    <mergeCell ref="D4:L4"/>
    <mergeCell ref="A19:XFD19"/>
    <mergeCell ref="A20:XFD20"/>
    <mergeCell ref="A21:XFD21"/>
    <mergeCell ref="A22:XFD22"/>
    <mergeCell ref="A23:XFD23"/>
  </mergeCells>
  <dataValidations xWindow="826" yWindow="743" count="15">
    <dataValidation allowBlank="1" showInputMessage="1" showErrorMessage="1" prompt="Contact line item number (CLIN)" sqref="A9:A17" xr:uid="{07173BEF-E9EE-4228-AD87-DBFF33E3EFDB}"/>
    <dataValidation allowBlank="1" showInputMessage="1" showErrorMessage="1" prompt="Quantity" sqref="B10:B17" xr:uid="{16296D0A-5BA1-4F3E-97CE-9E230610958C}"/>
    <dataValidation allowBlank="1" showInputMessage="1" showErrorMessage="1" prompt="Commodity description" sqref="C9:C17" xr:uid="{FF641851-CFB6-4004-AFB3-B84EFD32B0C6}"/>
    <dataValidation allowBlank="1" showInputMessage="1" showErrorMessage="1" prompt="Enter Manufacturer (OEM)" sqref="E9:E17" xr:uid="{67DE7A2A-810A-4553-AD8D-E63B1D9E5F7F}"/>
    <dataValidation allowBlank="1" showInputMessage="1" showErrorMessage="1" prompt="Unit of Measure" sqref="H9:H17" xr:uid="{2C13C031-41A2-4874-8572-DE1DB70142BE}"/>
    <dataValidation allowBlank="1" showInputMessage="1" showErrorMessage="1" prompt="Extension" sqref="L9:L17" xr:uid="{C2F27DA2-EF83-47AB-B2A9-0008D2897494}"/>
    <dataValidation allowBlank="1" showInputMessage="1" showErrorMessage="1" prompt="Enter bidder name" sqref="M4" xr:uid="{525CBE01-B5B0-4409-A354-5BF04F296F75}"/>
    <dataValidation allowBlank="1" showInputMessage="1" showErrorMessage="1" prompt="Enter UNSPSC Code. Reference columns A through C for line item information." sqref="D10:D17" xr:uid="{08D7C543-94CB-4E2E-80E5-885B218694A7}"/>
    <dataValidation allowBlank="1" showInputMessage="1" showErrorMessage="1" prompt="UNSPSC Code. Reference columns A through C for line item information." sqref="D9" xr:uid="{5609C7F5-8C3D-4970-9093-2AA8F7CCD12A}"/>
    <dataValidation allowBlank="1" showInputMessage="1" showErrorMessage="1" prompt="Enter Address" sqref="F9:F17" xr:uid="{03A3A84C-8A76-4884-BC65-5305505C5B66}"/>
    <dataValidation allowBlank="1" showInputMessage="1" showErrorMessage="1" prompt="Enter Plant Number" sqref="G9:G17" xr:uid="{83E587C1-C759-4049-8E9E-0C587842079B}"/>
    <dataValidation allowBlank="1" showInputMessage="1" showErrorMessage="1" prompt="Enter Differential" sqref="J9:J17" xr:uid="{E7DD20BB-A191-47DD-A9E6-387A8A86B17A}"/>
    <dataValidation allowBlank="1" showInputMessage="1" showErrorMessage="1" prompt="Contract Price _x000a_(Base + Differential)" sqref="K9:K17" xr:uid="{1AE89D61-E9B4-4FB0-8BD6-5BC1621E1DCD}"/>
    <dataValidation allowBlank="1" showInputMessage="1" showErrorMessage="1" prompt="Base Price" sqref="I9:I17" xr:uid="{DFAAD97B-9668-4DAF-913A-0CA24C813277}"/>
    <dataValidation allowBlank="1" showInputMessage="1" showErrorMessage="1" prompt="Estimated Quantity" sqref="B9" xr:uid="{716E2935-F076-4B9F-8428-23875C8CBC8E}"/>
  </dataValidations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FC97B-AF15-4B83-A0FD-FFB1135BF7AD}">
  <dimension ref="A1:R25"/>
  <sheetViews>
    <sheetView workbookViewId="0">
      <selection activeCell="K9" sqref="K9"/>
    </sheetView>
  </sheetViews>
  <sheetFormatPr defaultColWidth="0" defaultRowHeight="13.5" customHeight="1" zeroHeight="1" x14ac:dyDescent="0.3"/>
  <cols>
    <col min="1" max="1" width="10.54296875" style="43" customWidth="1"/>
    <col min="2" max="2" width="13.7265625" style="43" customWidth="1"/>
    <col min="3" max="3" width="47.26953125" style="24" customWidth="1"/>
    <col min="4" max="4" width="14.1796875" style="24" bestFit="1" customWidth="1"/>
    <col min="5" max="5" width="20.26953125" style="24" customWidth="1"/>
    <col min="6" max="6" width="16.453125" style="24" bestFit="1" customWidth="1"/>
    <col min="7" max="8" width="16.453125" style="24" customWidth="1"/>
    <col min="9" max="9" width="12.1796875" style="39" customWidth="1"/>
    <col min="10" max="10" width="16.1796875" style="24" bestFit="1" customWidth="1"/>
    <col min="11" max="11" width="16.1796875" style="24" customWidth="1"/>
    <col min="12" max="12" width="17.7265625" style="24" bestFit="1" customWidth="1"/>
    <col min="13" max="13" width="23.453125" style="24" customWidth="1"/>
    <col min="14" max="16384" width="46" style="24" hidden="1"/>
  </cols>
  <sheetData>
    <row r="1" spans="1:18" ht="18" x14ac:dyDescent="0.4">
      <c r="A1" s="53" t="s">
        <v>33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8" ht="18" x14ac:dyDescent="0.4">
      <c r="A2" s="53" t="s">
        <v>69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</row>
    <row r="3" spans="1:18" s="44" customFormat="1" ht="15.5" x14ac:dyDescent="0.35">
      <c r="A3" s="49" t="s">
        <v>72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1:18" s="28" customFormat="1" ht="15.5" x14ac:dyDescent="0.35">
      <c r="A4" s="25" t="s">
        <v>18</v>
      </c>
      <c r="B4" s="57" t="s">
        <v>19</v>
      </c>
      <c r="C4" s="58"/>
      <c r="D4" s="54" t="s">
        <v>29</v>
      </c>
      <c r="E4" s="55"/>
      <c r="F4" s="55"/>
      <c r="G4" s="55"/>
      <c r="H4" s="55"/>
      <c r="I4" s="55"/>
      <c r="J4" s="55"/>
      <c r="K4" s="55"/>
      <c r="L4" s="55"/>
      <c r="M4" s="55"/>
      <c r="N4" s="29"/>
      <c r="O4" s="29"/>
      <c r="P4" s="4"/>
      <c r="Q4" s="30"/>
      <c r="R4" s="5"/>
    </row>
    <row r="5" spans="1:18" ht="15.5" x14ac:dyDescent="0.35">
      <c r="A5" s="56" t="s">
        <v>34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</row>
    <row r="6" spans="1:18" ht="15.5" x14ac:dyDescent="0.35">
      <c r="A6" s="51" t="s">
        <v>71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</row>
    <row r="7" spans="1:18" ht="15.5" x14ac:dyDescent="0.35">
      <c r="A7" s="52" t="s">
        <v>65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</row>
    <row r="8" spans="1:18" ht="62" x14ac:dyDescent="0.3">
      <c r="A8" s="31" t="s">
        <v>32</v>
      </c>
      <c r="B8" s="31" t="s">
        <v>73</v>
      </c>
      <c r="C8" s="31" t="s">
        <v>16</v>
      </c>
      <c r="D8" s="31" t="s">
        <v>20</v>
      </c>
      <c r="E8" s="31" t="s">
        <v>36</v>
      </c>
      <c r="F8" s="31" t="s">
        <v>74</v>
      </c>
      <c r="G8" s="31" t="s">
        <v>39</v>
      </c>
      <c r="H8" s="31" t="s">
        <v>64</v>
      </c>
      <c r="I8" s="31" t="s">
        <v>1</v>
      </c>
      <c r="J8" s="31" t="s">
        <v>40</v>
      </c>
      <c r="K8" s="32" t="s">
        <v>41</v>
      </c>
      <c r="L8" s="32" t="s">
        <v>42</v>
      </c>
      <c r="M8" s="31" t="s">
        <v>17</v>
      </c>
    </row>
    <row r="9" spans="1:18" ht="31" x14ac:dyDescent="0.35">
      <c r="A9" s="33">
        <v>1</v>
      </c>
      <c r="B9" s="48">
        <v>573008</v>
      </c>
      <c r="C9" s="34" t="s">
        <v>63</v>
      </c>
      <c r="D9" s="35">
        <v>50131801</v>
      </c>
      <c r="E9" s="7"/>
      <c r="F9" s="7"/>
      <c r="G9" s="7"/>
      <c r="H9" s="7"/>
      <c r="I9" s="36" t="s">
        <v>35</v>
      </c>
      <c r="J9" s="37">
        <v>1.5620000000000001</v>
      </c>
      <c r="K9" s="18"/>
      <c r="L9" s="38">
        <f>J9+K9</f>
        <v>1.5620000000000001</v>
      </c>
      <c r="M9" s="21">
        <f>L9*B9</f>
        <v>895038.49600000004</v>
      </c>
    </row>
    <row r="10" spans="1:18" ht="15.5" x14ac:dyDescent="0.35">
      <c r="A10" s="45" t="s">
        <v>21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20">
        <f>SUM(M9:M9)</f>
        <v>895038.49600000004</v>
      </c>
    </row>
    <row r="11" spans="1:18" s="49" customFormat="1" ht="15.5" x14ac:dyDescent="0.35">
      <c r="A11" s="49" t="s">
        <v>53</v>
      </c>
    </row>
    <row r="12" spans="1:18" s="49" customFormat="1" ht="15.5" x14ac:dyDescent="0.35">
      <c r="A12" s="49" t="s">
        <v>46</v>
      </c>
    </row>
    <row r="13" spans="1:18" s="49" customFormat="1" ht="15.5" x14ac:dyDescent="0.35">
      <c r="A13" s="49" t="s">
        <v>75</v>
      </c>
    </row>
    <row r="14" spans="1:18" s="49" customFormat="1" ht="15.5" x14ac:dyDescent="0.35">
      <c r="A14" s="49" t="s">
        <v>49</v>
      </c>
    </row>
    <row r="15" spans="1:18" s="49" customFormat="1" ht="15.5" x14ac:dyDescent="0.35">
      <c r="A15" s="49" t="s">
        <v>30</v>
      </c>
    </row>
    <row r="16" spans="1:18" s="50" customFormat="1" ht="15.5" x14ac:dyDescent="0.35">
      <c r="A16" s="50" t="s">
        <v>28</v>
      </c>
    </row>
    <row r="17" hidden="1" x14ac:dyDescent="0.3"/>
    <row r="18" hidden="1" x14ac:dyDescent="0.3"/>
    <row r="19" hidden="1" x14ac:dyDescent="0.3"/>
    <row r="20" hidden="1" x14ac:dyDescent="0.3"/>
    <row r="21" hidden="1" x14ac:dyDescent="0.3"/>
    <row r="22" hidden="1" x14ac:dyDescent="0.3"/>
    <row r="23" hidden="1" x14ac:dyDescent="0.3"/>
    <row r="24" hidden="1" x14ac:dyDescent="0.3"/>
    <row r="25" hidden="1" x14ac:dyDescent="0.3"/>
  </sheetData>
  <sheetProtection algorithmName="SHA-512" hashValue="RzJne9P4L58pXdvS15m0B5inb1FGzLt7gJRkmOG/uMeP7XdeWI1pkxmeaSRxb9qeeg3bDrp4zD6Dzw9rq+q2dw==" saltValue="wdt6kV+0m/Hn5bE+I7y43Q==" spinCount="100000" sheet="1" objects="1" scenarios="1"/>
  <mergeCells count="14">
    <mergeCell ref="A1:M1"/>
    <mergeCell ref="A2:M2"/>
    <mergeCell ref="A3:M3"/>
    <mergeCell ref="D4:M4"/>
    <mergeCell ref="A5:M5"/>
    <mergeCell ref="B4:C4"/>
    <mergeCell ref="A15:XFD15"/>
    <mergeCell ref="A16:XFD16"/>
    <mergeCell ref="A6:M6"/>
    <mergeCell ref="A7:M7"/>
    <mergeCell ref="A11:XFD11"/>
    <mergeCell ref="A12:XFD12"/>
    <mergeCell ref="A13:XFD13"/>
    <mergeCell ref="A14:XFD14"/>
  </mergeCells>
  <dataValidations count="14">
    <dataValidation allowBlank="1" showInputMessage="1" showErrorMessage="1" prompt="Estimated Quantity" sqref="B9" xr:uid="{1BDC0AD1-A521-4B6C-A4E3-A11D3C93AF72}"/>
    <dataValidation allowBlank="1" showInputMessage="1" showErrorMessage="1" prompt="Base Price" sqref="J9" xr:uid="{5C41A4CA-CD1A-4500-8C4D-34B44D0C4B67}"/>
    <dataValidation allowBlank="1" showInputMessage="1" showErrorMessage="1" prompt="Contract Price _x000a_(Base + Differential)" sqref="L9" xr:uid="{DD384AF2-0917-437E-92A7-2486D1A3C19D}"/>
    <dataValidation allowBlank="1" showInputMessage="1" showErrorMessage="1" prompt="Enter Differential" sqref="K9" xr:uid="{51A2A9D7-0F86-4DA5-9D7B-04D835A99490}"/>
    <dataValidation allowBlank="1" showInputMessage="1" showErrorMessage="1" prompt="Enter Plant Number" sqref="G9" xr:uid="{F092BF6C-3B90-4018-B94B-6D1A28D25E23}"/>
    <dataValidation allowBlank="1" showInputMessage="1" showErrorMessage="1" prompt="Enter Address" sqref="F9" xr:uid="{21AB193D-C727-4A4E-B49F-13FDC7C51E80}"/>
    <dataValidation allowBlank="1" showInputMessage="1" showErrorMessage="1" prompt="UNSPSC Code. Reference columns A through C for line item information." sqref="D9" xr:uid="{49A99396-9945-4F44-A5FB-E76785F35CA2}"/>
    <dataValidation allowBlank="1" showInputMessage="1" showErrorMessage="1" prompt="Enter bidder name" sqref="B4" xr:uid="{7C2C637E-9F41-4755-B5E6-2D9B37F83763}"/>
    <dataValidation allowBlank="1" showInputMessage="1" showErrorMessage="1" prompt="Extension" sqref="M9" xr:uid="{D6741246-DCF8-4161-B9F3-ADD00652C7CF}"/>
    <dataValidation allowBlank="1" showInputMessage="1" showErrorMessage="1" prompt="Unit of Measure" sqref="I9" xr:uid="{EAAC0D2C-0D2C-4939-8B1D-530D11F91A8F}"/>
    <dataValidation allowBlank="1" showInputMessage="1" showErrorMessage="1" prompt="Enter Manufacturer (OEM)" sqref="E9" xr:uid="{70D11566-0CF6-4E80-8752-D1FACF4D380B}"/>
    <dataValidation allowBlank="1" showInputMessage="1" showErrorMessage="1" prompt="Commodity description" sqref="C9" xr:uid="{EDFE14AB-6455-4B19-954A-AF5161F61291}"/>
    <dataValidation allowBlank="1" showInputMessage="1" showErrorMessage="1" prompt="Contact line item number (CLIN)" sqref="A9" xr:uid="{00F7C235-AC18-4CB4-8DBC-47EB4B4D0BF9}"/>
    <dataValidation allowBlank="1" showInputMessage="1" showErrorMessage="1" prompt="Enter Packs Per Case" sqref="H9" xr:uid="{F1E706C1-52FE-462E-83FB-54CF5CC57E14}"/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4111935-59c1-4ec9-b31e-4689094357f0" xsi:nil="true"/>
    <lcf76f155ced4ddcb4097134ff3c332f xmlns="2b8603e8-3e06-4264-854f-584f2ebaba16">
      <Terms xmlns="http://schemas.microsoft.com/office/infopath/2007/PartnerControls"/>
    </lcf76f155ced4ddcb4097134ff3c332f>
    <Notes xmlns="2b8603e8-3e06-4264-854f-584f2ebaba16" xsi:nil="true"/>
    <Reviewed_x0020_by_x0020_manager xmlns="2b8603e8-3e06-4264-854f-584f2ebaba16">Yes</Reviewed_x0020_by_x0020_manag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2197061ACFB204FB4F04478ED4EA57F" ma:contentTypeVersion="16" ma:contentTypeDescription="Create a new document." ma:contentTypeScope="" ma:versionID="516a7e5d734011534ac1fdda33259be1">
  <xsd:schema xmlns:xsd="http://www.w3.org/2001/XMLSchema" xmlns:xs="http://www.w3.org/2001/XMLSchema" xmlns:p="http://schemas.microsoft.com/office/2006/metadata/properties" xmlns:ns2="2b8603e8-3e06-4264-854f-584f2ebaba16" xmlns:ns3="84111935-59c1-4ec9-b31e-4689094357f0" targetNamespace="http://schemas.microsoft.com/office/2006/metadata/properties" ma:root="true" ma:fieldsID="d6498147d98270b0e9978c8f0b7d09db" ns2:_="" ns3:_="">
    <xsd:import namespace="2b8603e8-3e06-4264-854f-584f2ebaba16"/>
    <xsd:import namespace="84111935-59c1-4ec9-b31e-4689094357f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Notes" minOccurs="0"/>
                <xsd:element ref="ns2:Reviewed_x0020_by_x0020_manag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8603e8-3e06-4264-854f-584f2ebaba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382a6d2c-5b4e-4664-93b8-796c908824e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Notes" ma:index="21" nillable="true" ma:displayName="Notes" ma:format="Dropdown" ma:internalName="Notes">
      <xsd:simpleType>
        <xsd:restriction base="dms:Text">
          <xsd:maxLength value="255"/>
        </xsd:restriction>
      </xsd:simpleType>
    </xsd:element>
    <xsd:element name="Reviewed_x0020_by_x0020_manager" ma:index="22" nillable="true" ma:displayName="Reviewed by manager" ma:default="Yes" ma:internalName="Reviewed_x0020_by_x0020_manager">
      <xsd:simpleType>
        <xsd:restriction base="dms:Unknown">
          <xsd:enumeration value="Yes"/>
          <xsd:enumeration value="No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11935-59c1-4ec9-b31e-4689094357f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4617b9e-761a-4d00-95c8-78f35819bfba}" ma:internalName="TaxCatchAll" ma:showField="CatchAllData" ma:web="84111935-59c1-4ec9-b31e-4689094357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6D60FE7-5A11-4372-9177-AAD31D39F04F}">
  <ds:schemaRefs>
    <ds:schemaRef ds:uri="http://purl.org/dc/terms/"/>
    <ds:schemaRef ds:uri="84111935-59c1-4ec9-b31e-4689094357f0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2b8603e8-3e06-4264-854f-584f2ebaba16"/>
    <ds:schemaRef ds:uri="http://schemas.openxmlformats.org/package/2006/metadata/core-properties"/>
    <ds:schemaRef ds:uri="http://purl.org/dc/elements/1.1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E7C97CA-A904-4518-9F38-9E52CA2204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23B1C59-8D54-4147-AC92-F4342B3EF3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8603e8-3e06-4264-854f-584f2ebaba16"/>
    <ds:schemaRef ds:uri="84111935-59c1-4ec9-b31e-4689094357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Pricing Worksheet Key</vt:lpstr>
      <vt:lpstr>Group 1-Cheese</vt:lpstr>
      <vt:lpstr>Group 2- Mozz. String Cheese</vt:lpstr>
    </vt:vector>
  </TitlesOfParts>
  <Company>AMS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Cosgrove, Robert@DGS</dc:creator>
  <cp:lastModifiedBy>Balluch, Jennifer@DGS</cp:lastModifiedBy>
  <cp:lastPrinted>2023-08-01T21:27:25Z</cp:lastPrinted>
  <dcterms:created xsi:type="dcterms:W3CDTF">2008-07-23T22:58:57Z</dcterms:created>
  <dcterms:modified xsi:type="dcterms:W3CDTF">2026-08-28T20:07:39Z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0x01010092197061ACFB204FB4F04478ED4EA57F</vt:lpwstr>
  </property>
  <property fmtid="{D5CDD505-2E9C-101B-9397-08002B2CF9AE}" pid="3" name="MediaServiceImageTags">
    <vt:lpwstr/>
  </property>
</Properties>
</file>